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zurichinsurance-my.sharepoint.com/personal/simon_tetlow_uk_zurich_com/Documents/Documents/Tools/"/>
    </mc:Choice>
  </mc:AlternateContent>
  <xr:revisionPtr revIDLastSave="54" documentId="8_{06187FBD-B6D5-4C52-8EFE-3580CE28C566}" xr6:coauthVersionLast="47" xr6:coauthVersionMax="47" xr10:uidLastSave="{EB06092B-CF30-43B7-909F-6FEAC6BE2B5A}"/>
  <workbookProtection workbookAlgorithmName="SHA-512" workbookHashValue="8dOUBPtIB/XZHm3J6o7PNwc2CnvzaqR2IGW/nlI2gwsTomKTSJq8NBYb+a6FCf3CqcRaKWPyGvSxaLn8tC6dEA==" workbookSaltValue="/TfuNCIOz16n9oFnJAp/eg==" workbookSpinCount="100000" lockStructure="1"/>
  <bookViews>
    <workbookView xWindow="-110" yWindow="-110" windowWidth="19420" windowHeight="10300" xr2:uid="{DA62BB2D-581B-4607-83E5-BC673138AB88}"/>
  </bookViews>
  <sheets>
    <sheet name="Terms of Use" sheetId="2" r:id="rId1"/>
    <sheet name="GIV Calculator" sheetId="1" r:id="rId2"/>
  </sheets>
  <definedNames>
    <definedName name="_xlnm.Print_Area" localSheetId="1">'GIV Calculator'!$B$2:$G$63</definedName>
    <definedName name="_xlnm.Print_Area" localSheetId="0">'Terms of Use'!$B$2:$M$32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30" i="1" l="1"/>
  <c r="D39" i="1" l="1"/>
  <c r="D41" i="1"/>
  <c r="D43" i="1"/>
  <c r="D45" i="1"/>
  <c r="D47" i="1"/>
  <c r="D49" i="1"/>
  <c r="D51" i="1"/>
  <c r="D28" i="1"/>
  <c r="E51" i="1" s="1"/>
  <c r="D26" i="1"/>
  <c r="D24" i="1"/>
  <c r="D22" i="1"/>
  <c r="D20" i="1"/>
  <c r="L8" i="1"/>
  <c r="K8" i="1"/>
  <c r="L7" i="1"/>
  <c r="K7" i="1"/>
  <c r="L6" i="1"/>
  <c r="K6" i="1"/>
  <c r="L5" i="1"/>
  <c r="K5" i="1"/>
  <c r="F22" i="1" s="1"/>
  <c r="L15" i="1" s="1"/>
  <c r="L4" i="1"/>
  <c r="K4" i="1"/>
  <c r="F20" i="1" l="1"/>
  <c r="L14" i="1" s="1"/>
  <c r="E39" i="1"/>
  <c r="F24" i="1"/>
  <c r="K16" i="1" s="1"/>
  <c r="F28" i="1"/>
  <c r="L18" i="1" s="1"/>
  <c r="E41" i="1"/>
  <c r="F26" i="1"/>
  <c r="L17" i="1" s="1"/>
  <c r="E49" i="1"/>
  <c r="E47" i="1"/>
  <c r="E45" i="1"/>
  <c r="E43" i="1"/>
  <c r="D30" i="1"/>
  <c r="K15" i="1"/>
  <c r="F45" i="1" s="1"/>
  <c r="L12" i="1" l="1"/>
  <c r="K12" i="1"/>
  <c r="K14" i="1"/>
  <c r="F43" i="1" s="1"/>
  <c r="L13" i="1"/>
  <c r="K13" i="1"/>
  <c r="F41" i="1" s="1"/>
  <c r="F30" i="1"/>
  <c r="E33" i="1" s="1"/>
  <c r="F33" i="1" s="1"/>
  <c r="L16" i="1"/>
  <c r="K18" i="1"/>
  <c r="F51" i="1" s="1"/>
  <c r="K17" i="1"/>
  <c r="F47" i="1"/>
  <c r="F49" i="1"/>
  <c r="F39" i="1" l="1"/>
  <c r="F53" i="1" s="1"/>
  <c r="F56"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<sst xmlns="http://schemas.openxmlformats.org/spreadsheetml/2006/main" count="51" uniqueCount="42">
  <si>
    <t>Annual</t>
  </si>
  <si>
    <t>Cost Over Term</t>
  </si>
  <si>
    <t>Gift Inter Vivos Calculator</t>
  </si>
  <si>
    <t>Monthly</t>
  </si>
  <si>
    <t>Year</t>
  </si>
  <si>
    <t>Total Premiums</t>
  </si>
  <si>
    <t>Monthly or annual premiums:</t>
  </si>
  <si>
    <t>Total</t>
  </si>
  <si>
    <t>Terms of use</t>
  </si>
  <si>
    <t>Please read this information carefully.  By using this calculator you are confirming that you have understood and agree to be bound by the following terms and conditions. The calculator and the information provided are for the use of financial advisers only.</t>
  </si>
  <si>
    <t>Regulatory Notices</t>
  </si>
  <si>
    <t xml:space="preserve">Disclaimer </t>
  </si>
  <si>
    <t>This calculator is solely provided as a convenience to financial advisers.  The calculator should be used for information purposes only and is subject to change without notice. If you require additional information, you should contact appropriate Zurich personnel. While Zurich uses reasonable efforts to ensure that the calculator is current and accurate at the date of publication, no warranties are made, either expressed or implied, as to reliability, accuracy or completeness of the information. No warranty is given that this calculator is free from errors, defects, viruses, malicious programming or macros. To the fullest extent permitted by law, Zurich does not accept any liability for any loss suffered by any person arising out of or in connection with this calculator.</t>
  </si>
  <si>
    <t xml:space="preserve">Copyright </t>
  </si>
  <si>
    <t xml:space="preserve">All contents of this calculator, including but not limited to the text, graphics, links and sounds, are the copyright of Zurich and may not be copied, reproduced, distributed, uploaded, republished, decompiled, disassembled or transmitted in any way, in whole or in part. </t>
  </si>
  <si>
    <t>Binding agreement</t>
  </si>
  <si>
    <t xml:space="preserve">These terms and conditions form a binding agreement between you and Zurich, and you may not assign or otherwise transfer your rights or obligations under this agreement. These terms and conditions may be changed without notice at Zurich’s absolute discretion in respect of future use of the calculator and so you should reread the terms and conditions each time you access the calculator. </t>
  </si>
  <si>
    <t>Jurisdiction</t>
  </si>
  <si>
    <t xml:space="preserve">English law governs these terms and conditions and your use of the calculator. Any dispute shall be subject to the exclusive jurisdiction of the English courts. </t>
  </si>
  <si>
    <t>Zurich Assurance Ltd is authorised by the Prudential Regulation Authority and regulated by the Financial Conduct Authority and the Prudential Regulation Authority. Registered in England and Wales under company number 02456671. Registered Office: Unity Place, 1 Carfax Close, Swindon, SN1 1AP</t>
  </si>
  <si>
    <t>Copyright © 2025 Zurich Assurance Ltd</t>
  </si>
  <si>
    <t>Average premium over policy term:</t>
  </si>
  <si>
    <r>
      <t xml:space="preserve">Please complete the </t>
    </r>
    <r>
      <rPr>
        <b/>
        <sz val="12"/>
        <color theme="3" tint="0.499984740745262"/>
        <rFont val="Zurich Sans Semibold"/>
      </rPr>
      <t>blue</t>
    </r>
    <r>
      <rPr>
        <b/>
        <sz val="12"/>
        <color theme="1"/>
        <rFont val="Zurich Sans Semibold"/>
      </rPr>
      <t xml:space="preserve"> boxes below:</t>
    </r>
  </si>
  <si>
    <t>Total cost over policy term</t>
  </si>
  <si>
    <t>Policy term</t>
  </si>
  <si>
    <t>The cover and cost per year of the Gift Inter Vivos solution</t>
  </si>
  <si>
    <t>Cost of cover as a percentage of the IHT liability:</t>
  </si>
  <si>
    <r>
      <t>Nothing contained in this calculator should be construed as a solicitation or offer or recommendation to buy or sell any protection product. Zurich Assurance Ltd ("</t>
    </r>
    <r>
      <rPr>
        <b/>
        <sz val="12"/>
        <rFont val="Zurich Sans Light"/>
      </rPr>
      <t>Zurich</t>
    </r>
    <r>
      <rPr>
        <sz val="12"/>
        <rFont val="Zurich Sans Light"/>
      </rPr>
      <t>") is not determining the suitability of any product. Nor does the information provided constitute advice.</t>
    </r>
  </si>
  <si>
    <t>Policy year</t>
  </si>
  <si>
    <t>Total premium payable</t>
  </si>
  <si>
    <t>Policy
sum assured</t>
  </si>
  <si>
    <t>Policy 1 (3 years)</t>
  </si>
  <si>
    <t>Policy 2 (4 years)</t>
  </si>
  <si>
    <t>Policy 3 (5 years)</t>
  </si>
  <si>
    <t>Policy 4 (6 years)</t>
  </si>
  <si>
    <t>Policy 5 (7 years)</t>
  </si>
  <si>
    <t>Gift Inter Vivos solution</t>
  </si>
  <si>
    <t>Gift Inter Vivos solution with Zurich</t>
  </si>
  <si>
    <t>Calculate the cover required on a set of Level Personal Protection life cover policies to match the reducing inheritance tax (IHT) liability on a gift classified as a Potentially Exempt Transfer (PET).</t>
  </si>
  <si>
    <t>Potential IHT liability on the gift (PET):</t>
  </si>
  <si>
    <t>Total cover
on GIV policies</t>
  </si>
  <si>
    <t>IHT liability
on the PET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</si>
</sst>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35"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sz val="11"/>
      <name val="Aptos Narrow"/>
      <family val="2"/>
      <scheme val="minor"/>
    </font>
    <font>
      <u/>
      <sz val="11"/>
      <color theme="0"/>
      <name val="Aptos Narrow"/>
      <family val="2"/>
      <scheme val="minor"/>
    </font>
    <font>
      <sz val="12"/>
      <name val="Aptos Narrow"/>
      <family val="2"/>
      <scheme val="minor"/>
    </font>
    <font>
      <sz val="12"/>
      <color theme="1"/>
      <name val="Aptos Narrow"/>
      <family val="2"/>
      <scheme val="minor"/>
    </font>
    <font>
      <b/>
      <sz val="12"/>
      <color theme="3" tint="-0.249977111117893"/>
      <name val="Aptos Narrow"/>
      <family val="2"/>
      <scheme val="minor"/>
    </font>
    <font>
      <b/>
      <sz val="12"/>
      <color rgb="FF002060"/>
      <name val="Aptos Narrow"/>
      <family val="2"/>
      <scheme val="minor"/>
    </font>
    <font>
      <sz val="11"/>
      <color theme="1"/>
      <name val="Zurich Sans Light"/>
    </font>
    <font>
      <b/>
      <sz val="12"/>
      <color theme="3" tint="9.9978637043366805E-2"/>
      <name val="Zurich Sans Semibold"/>
    </font>
    <font>
      <sz val="12"/>
      <name val="Zurich Sans Light"/>
    </font>
    <font>
      <sz val="18"/>
      <color rgb="FF0070C0"/>
      <name val="Zurich Sans Light"/>
    </font>
    <font>
      <sz val="13"/>
      <color theme="1"/>
      <name val="Zurich Sans Light"/>
    </font>
    <font>
      <b/>
      <sz val="11"/>
      <name val="Zurich Sans Light"/>
    </font>
    <font>
      <sz val="12"/>
      <color theme="1"/>
      <name val="Zurich Sans Light"/>
    </font>
    <font>
      <b/>
      <sz val="11"/>
      <color theme="0" tint="-0.499984740745262"/>
      <name val="Zurich Sans Light"/>
    </font>
    <font>
      <b/>
      <sz val="11"/>
      <color theme="0"/>
      <name val="Zurich Sans Light"/>
    </font>
    <font>
      <sz val="11"/>
      <name val="Zurich Sans Light"/>
    </font>
    <font>
      <b/>
      <sz val="12"/>
      <color theme="1"/>
      <name val="Zurich Sans Semibold"/>
    </font>
    <font>
      <b/>
      <sz val="13"/>
      <color theme="0"/>
      <name val="Zurich Sans Semibold"/>
    </font>
    <font>
      <b/>
      <sz val="11"/>
      <color theme="1"/>
      <name val="Zurich Sans Semibold"/>
    </font>
    <font>
      <b/>
      <sz val="11"/>
      <name val="Zurich Sans Semibold"/>
    </font>
    <font>
      <sz val="12"/>
      <color rgb="FF23366F"/>
      <name val="Zurich Sans Semibold"/>
    </font>
    <font>
      <b/>
      <sz val="11"/>
      <color theme="0"/>
      <name val="Zurich Sans Semibold"/>
    </font>
    <font>
      <b/>
      <sz val="15"/>
      <color theme="0"/>
      <name val="Zurich Sans Semibold"/>
    </font>
    <font>
      <b/>
      <sz val="18"/>
      <color rgb="FF002060"/>
      <name val="Zurich Sans Semibold"/>
    </font>
    <font>
      <b/>
      <sz val="12"/>
      <color theme="3" tint="0.499984740745262"/>
      <name val="Zurich Sans Semibold"/>
    </font>
    <font>
      <sz val="11"/>
      <color rgb="FF23366F"/>
      <name val="Zurich Sans Semibold"/>
    </font>
    <font>
      <b/>
      <sz val="16"/>
      <color theme="0"/>
      <name val="Zurich Sans Semibold"/>
    </font>
    <font>
      <b/>
      <sz val="12"/>
      <color rgb="FF23366F"/>
      <name val="Zurich Sans Semibold"/>
    </font>
    <font>
      <b/>
      <sz val="12"/>
      <color rgb="FF002060"/>
      <name val="Zurich Sans Semibold"/>
    </font>
    <font>
      <b/>
      <sz val="12"/>
      <name val="Zurich Sans Light"/>
    </font>
    <font>
      <sz val="11"/>
      <color theme="1"/>
      <name val="Zurich Sans Semibold"/>
    </font>
  </fonts>
  <fills count="7">
    <fill>
      <patternFill patternType="none"/>
    </fill>
    <fill>
      <patternFill patternType="gray125"/>
    </fill>
    <fill>
      <patternFill patternType="solid">
        <fgColor theme="0"/>
        <bgColor indexed="64"/>
      </patternFill>
    </fill>
    <fill>
      <patternFill patternType="solid">
        <fgColor rgb="FFF4F5F5"/>
        <bgColor indexed="64"/>
      </patternFill>
    </fill>
    <fill>
      <patternFill patternType="solid">
        <fgColor rgb="FFAED0EA"/>
        <bgColor indexed="64"/>
      </patternFill>
    </fill>
    <fill>
      <patternFill patternType="solid">
        <fgColor rgb="FF23366F"/>
        <bgColor indexed="64"/>
      </patternFill>
    </fill>
    <fill>
      <patternFill patternType="solid">
        <fgColor rgb="FFDAD2BD"/>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theme="3" tint="0.249977111117893"/>
      </top>
      <bottom/>
      <diagonal/>
    </border>
    <border>
      <left style="thin">
        <color indexed="64"/>
      </left>
      <right style="thin">
        <color indexed="64"/>
      </right>
      <top style="thin">
        <color indexed="64"/>
      </top>
      <bottom style="thin">
        <color indexed="64"/>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rgb="FF002060"/>
      </left>
      <right style="thin">
        <color rgb="FF002060"/>
      </right>
      <top style="thin">
        <color rgb="FF002060"/>
      </top>
      <bottom style="thin">
        <color rgb="FF00206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97">
    <xf numFmtId="0" fontId="0" fillId="0" borderId="0" xfId="0"/>
    <xf numFmtId="165" fontId="24" fillId="4" borderId="7" xfId="0" applyNumberFormat="1" applyFont="1" applyFill="1" applyBorder="1" applyAlignment="1" applyProtection="1">
      <alignment horizontal="center" vertical="center"/>
      <protection locked="0"/>
    </xf>
    <xf numFmtId="164" fontId="29" fillId="4" borderId="0" xfId="1" applyNumberFormat="1" applyFont="1" applyFill="1" applyBorder="1" applyAlignment="1" applyProtection="1">
      <alignment horizontal="center" vertical="center"/>
      <protection locked="0"/>
    </xf>
    <xf numFmtId="0" fontId="10" fillId="3" borderId="1" xfId="0" applyFont="1" applyFill="1" applyBorder="1" applyProtection="1">
      <protection hidden="1"/>
    </xf>
    <xf numFmtId="0" fontId="10" fillId="3" borderId="2" xfId="0" applyFont="1" applyFill="1" applyBorder="1" applyProtection="1">
      <protection hidden="1"/>
    </xf>
    <xf numFmtId="0" fontId="10" fillId="3" borderId="4" xfId="0" applyFont="1" applyFill="1" applyBorder="1" applyProtection="1">
      <protection hidden="1"/>
    </xf>
    <xf numFmtId="0" fontId="27" fillId="3" borderId="0" xfId="0" applyFont="1" applyFill="1" applyProtection="1">
      <protection hidden="1"/>
    </xf>
    <xf numFmtId="0" fontId="10" fillId="3" borderId="0" xfId="0" applyFont="1" applyFill="1" applyProtection="1">
      <protection hidden="1"/>
    </xf>
    <xf numFmtId="0" fontId="10" fillId="3" borderId="0" xfId="0" applyFont="1" applyFill="1" applyAlignment="1" applyProtection="1">
      <alignment horizontal="center" vertical="center"/>
      <protection hidden="1"/>
    </xf>
    <xf numFmtId="0" fontId="10" fillId="3" borderId="5" xfId="0" applyFont="1" applyFill="1" applyBorder="1" applyAlignment="1" applyProtection="1">
      <alignment horizontal="center" vertical="center"/>
      <protection hidden="1"/>
    </xf>
    <xf numFmtId="0" fontId="10" fillId="3" borderId="5" xfId="0" applyFont="1" applyFill="1" applyBorder="1" applyProtection="1">
      <protection hidden="1"/>
    </xf>
    <xf numFmtId="0" fontId="13" fillId="3" borderId="0" xfId="0" applyFont="1" applyFill="1" applyAlignment="1" applyProtection="1">
      <alignment vertical="center"/>
      <protection hidden="1"/>
    </xf>
    <xf numFmtId="0" fontId="14" fillId="3" borderId="0" xfId="0" applyFont="1" applyFill="1" applyAlignment="1" applyProtection="1">
      <alignment horizontal="center" vertical="center"/>
      <protection hidden="1"/>
    </xf>
    <xf numFmtId="0" fontId="10" fillId="3" borderId="4" xfId="0" applyFont="1" applyFill="1" applyBorder="1" applyAlignment="1" applyProtection="1">
      <alignment vertical="center"/>
      <protection hidden="1"/>
    </xf>
    <xf numFmtId="0" fontId="20" fillId="3" borderId="0" xfId="0" applyFont="1" applyFill="1" applyAlignment="1" applyProtection="1">
      <alignment vertical="center"/>
      <protection hidden="1"/>
    </xf>
    <xf numFmtId="0" fontId="15" fillId="3" borderId="0" xfId="0" applyFont="1" applyFill="1" applyAlignment="1" applyProtection="1">
      <alignment horizontal="left" vertical="center"/>
      <protection hidden="1"/>
    </xf>
    <xf numFmtId="0" fontId="15" fillId="3" borderId="0" xfId="0" applyFont="1" applyFill="1" applyAlignment="1" applyProtection="1">
      <alignment horizontal="left" vertical="center" wrapText="1"/>
      <protection hidden="1"/>
    </xf>
    <xf numFmtId="0" fontId="13" fillId="3" borderId="6" xfId="0" applyFont="1" applyFill="1" applyBorder="1" applyAlignment="1" applyProtection="1">
      <alignment vertical="center"/>
      <protection hidden="1"/>
    </xf>
    <xf numFmtId="0" fontId="10" fillId="3" borderId="6" xfId="0" applyFont="1" applyFill="1" applyBorder="1" applyAlignment="1" applyProtection="1">
      <alignment horizontal="center" vertical="center"/>
      <protection hidden="1"/>
    </xf>
    <xf numFmtId="0" fontId="14" fillId="3" borderId="6" xfId="0" applyFont="1" applyFill="1" applyBorder="1" applyAlignment="1" applyProtection="1">
      <alignment horizontal="center" vertical="center"/>
      <protection hidden="1"/>
    </xf>
    <xf numFmtId="0" fontId="16" fillId="3" borderId="0" xfId="0" applyFont="1" applyFill="1" applyAlignment="1" applyProtection="1">
      <alignment horizontal="left" vertical="center"/>
      <protection hidden="1"/>
    </xf>
    <xf numFmtId="0" fontId="16" fillId="3" borderId="0" xfId="0" applyFont="1" applyFill="1" applyAlignment="1" applyProtection="1">
      <alignment horizontal="left" vertical="center" indent="1"/>
      <protection hidden="1"/>
    </xf>
    <xf numFmtId="0" fontId="10" fillId="3" borderId="0" xfId="0" applyFont="1" applyFill="1" applyAlignment="1" applyProtection="1">
      <alignment horizontal="left" vertical="center" indent="1"/>
      <protection hidden="1"/>
    </xf>
    <xf numFmtId="0" fontId="13" fillId="3" borderId="0" xfId="0" applyFont="1" applyFill="1" applyAlignment="1" applyProtection="1">
      <alignment horizontal="left" vertical="center" indent="1"/>
      <protection hidden="1"/>
    </xf>
    <xf numFmtId="0" fontId="17" fillId="3" borderId="5" xfId="0" applyFont="1" applyFill="1" applyBorder="1" applyAlignment="1" applyProtection="1">
      <alignment vertical="center"/>
      <protection hidden="1"/>
    </xf>
    <xf numFmtId="0" fontId="25" fillId="5" borderId="8" xfId="0" applyFont="1" applyFill="1" applyBorder="1" applyAlignment="1" applyProtection="1">
      <alignment horizontal="center" vertical="center"/>
      <protection hidden="1"/>
    </xf>
    <xf numFmtId="0" fontId="25" fillId="5" borderId="9" xfId="0" applyFont="1" applyFill="1" applyBorder="1" applyAlignment="1" applyProtection="1">
      <alignment horizontal="center" vertical="center" wrapText="1"/>
      <protection hidden="1"/>
    </xf>
    <xf numFmtId="0" fontId="25" fillId="5" borderId="9" xfId="0" applyFont="1" applyFill="1" applyBorder="1" applyAlignment="1" applyProtection="1">
      <alignment horizontal="center" vertical="center"/>
      <protection hidden="1"/>
    </xf>
    <xf numFmtId="0" fontId="25" fillId="5" borderId="10" xfId="0" applyFont="1" applyFill="1" applyBorder="1" applyAlignment="1" applyProtection="1">
      <alignment horizontal="center" vertical="center" wrapText="1"/>
      <protection hidden="1"/>
    </xf>
    <xf numFmtId="0" fontId="18" fillId="6" borderId="11" xfId="0" applyFont="1" applyFill="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8" fillId="6" borderId="12" xfId="0" applyFont="1" applyFill="1" applyBorder="1" applyAlignment="1" applyProtection="1">
      <alignment horizontal="center" vertical="center"/>
      <protection hidden="1"/>
    </xf>
    <xf numFmtId="0" fontId="10" fillId="6" borderId="11" xfId="0" applyFont="1" applyFill="1" applyBorder="1" applyAlignment="1" applyProtection="1">
      <alignment horizontal="center" vertical="center"/>
      <protection hidden="1"/>
    </xf>
    <xf numFmtId="165" fontId="19" fillId="6" borderId="0" xfId="1" applyNumberFormat="1" applyFont="1" applyFill="1" applyBorder="1" applyAlignment="1" applyProtection="1">
      <alignment horizontal="center" vertical="center"/>
      <protection hidden="1"/>
    </xf>
    <xf numFmtId="164" fontId="10" fillId="6" borderId="12" xfId="0" applyNumberFormat="1" applyFont="1" applyFill="1" applyBorder="1" applyAlignment="1" applyProtection="1">
      <alignment horizontal="center" vertical="center"/>
      <protection hidden="1"/>
    </xf>
    <xf numFmtId="0" fontId="22" fillId="6" borderId="11" xfId="0" applyFont="1" applyFill="1" applyBorder="1" applyAlignment="1" applyProtection="1">
      <alignment horizontal="center" vertical="center"/>
      <protection hidden="1"/>
    </xf>
    <xf numFmtId="165" fontId="23" fillId="6" borderId="0" xfId="1" applyNumberFormat="1" applyFont="1" applyFill="1" applyBorder="1" applyAlignment="1" applyProtection="1">
      <alignment horizontal="center" vertical="center"/>
      <protection hidden="1"/>
    </xf>
    <xf numFmtId="164" fontId="23" fillId="6" borderId="0" xfId="1" applyNumberFormat="1" applyFont="1" applyFill="1" applyBorder="1" applyAlignment="1" applyProtection="1">
      <alignment horizontal="center" vertical="center"/>
      <protection hidden="1"/>
    </xf>
    <xf numFmtId="164" fontId="23" fillId="6" borderId="12" xfId="1" applyNumberFormat="1" applyFont="1" applyFill="1" applyBorder="1" applyAlignment="1" applyProtection="1">
      <alignment horizontal="center" vertical="center"/>
      <protection hidden="1"/>
    </xf>
    <xf numFmtId="0" fontId="18" fillId="6" borderId="13" xfId="0" applyFont="1" applyFill="1" applyBorder="1" applyAlignment="1" applyProtection="1">
      <alignment horizontal="center" vertical="center"/>
      <protection hidden="1"/>
    </xf>
    <xf numFmtId="0" fontId="18" fillId="6" borderId="14" xfId="0" applyFont="1" applyFill="1" applyBorder="1" applyAlignment="1" applyProtection="1">
      <alignment horizontal="center" vertical="center"/>
      <protection hidden="1"/>
    </xf>
    <xf numFmtId="0" fontId="18" fillId="6" borderId="15" xfId="0" applyFont="1" applyFill="1" applyBorder="1" applyAlignment="1" applyProtection="1">
      <alignment horizontal="center" vertical="center"/>
      <protection hidden="1"/>
    </xf>
    <xf numFmtId="0" fontId="20" fillId="3" borderId="0" xfId="0" applyFont="1" applyFill="1" applyAlignment="1" applyProtection="1">
      <alignment horizontal="left" vertical="center"/>
      <protection hidden="1"/>
    </xf>
    <xf numFmtId="164" fontId="20" fillId="6" borderId="16" xfId="0" applyNumberFormat="1" applyFont="1" applyFill="1" applyBorder="1" applyAlignment="1" applyProtection="1">
      <alignment horizontal="center" vertical="center"/>
      <protection hidden="1"/>
    </xf>
    <xf numFmtId="0" fontId="34" fillId="3" borderId="0" xfId="0" applyFont="1" applyFill="1" applyAlignment="1" applyProtection="1">
      <alignment horizontal="left" vertical="center" indent="1"/>
      <protection hidden="1"/>
    </xf>
    <xf numFmtId="165" fontId="10" fillId="6" borderId="0" xfId="0" applyNumberFormat="1" applyFont="1" applyFill="1" applyAlignment="1" applyProtection="1">
      <alignment horizontal="center" vertical="center"/>
      <protection hidden="1"/>
    </xf>
    <xf numFmtId="164" fontId="19" fillId="6" borderId="12" xfId="1" applyNumberFormat="1" applyFont="1" applyFill="1" applyBorder="1" applyAlignment="1" applyProtection="1">
      <alignment horizontal="center" vertical="center"/>
      <protection hidden="1"/>
    </xf>
    <xf numFmtId="0" fontId="0" fillId="3" borderId="0" xfId="0" applyFill="1" applyAlignment="1" applyProtection="1">
      <alignment vertical="center"/>
      <protection hidden="1"/>
    </xf>
    <xf numFmtId="10" fontId="20" fillId="6" borderId="16" xfId="0" applyNumberFormat="1" applyFont="1" applyFill="1" applyBorder="1" applyAlignment="1" applyProtection="1">
      <alignment horizontal="center" vertical="center"/>
      <protection hidden="1"/>
    </xf>
    <xf numFmtId="0" fontId="10" fillId="3" borderId="5" xfId="0" applyFont="1" applyFill="1" applyBorder="1" applyAlignment="1" applyProtection="1">
      <alignment vertical="center"/>
      <protection hidden="1"/>
    </xf>
    <xf numFmtId="0" fontId="10" fillId="3" borderId="17" xfId="0" applyFont="1" applyFill="1" applyBorder="1" applyAlignment="1" applyProtection="1">
      <alignment vertical="center"/>
      <protection hidden="1"/>
    </xf>
    <xf numFmtId="0" fontId="10" fillId="3" borderId="18" xfId="0" applyFont="1" applyFill="1" applyBorder="1" applyAlignment="1" applyProtection="1">
      <alignment vertical="center"/>
      <protection hidden="1"/>
    </xf>
    <xf numFmtId="0" fontId="10" fillId="3" borderId="19" xfId="0" applyFont="1" applyFill="1" applyBorder="1" applyAlignment="1" applyProtection="1">
      <alignment vertical="center"/>
      <protection hidden="1"/>
    </xf>
    <xf numFmtId="0" fontId="0" fillId="2" borderId="0" xfId="0" applyFill="1" applyProtection="1">
      <protection hidden="1"/>
    </xf>
    <xf numFmtId="0" fontId="7" fillId="3" borderId="1" xfId="0" applyFont="1" applyFill="1" applyBorder="1" applyAlignment="1" applyProtection="1">
      <alignment horizontal="left" vertical="center"/>
      <protection hidden="1"/>
    </xf>
    <xf numFmtId="0" fontId="7" fillId="3" borderId="2" xfId="0" applyFont="1" applyFill="1" applyBorder="1" applyAlignment="1" applyProtection="1">
      <alignment horizontal="left" vertical="center"/>
      <protection hidden="1"/>
    </xf>
    <xf numFmtId="0" fontId="7" fillId="2" borderId="0" xfId="0" applyFont="1" applyFill="1" applyAlignment="1" applyProtection="1">
      <alignment horizontal="left" vertical="center"/>
      <protection hidden="1"/>
    </xf>
    <xf numFmtId="0" fontId="7" fillId="3" borderId="4" xfId="0" applyFont="1" applyFill="1" applyBorder="1" applyAlignment="1" applyProtection="1">
      <alignment horizontal="left" vertical="center"/>
      <protection hidden="1"/>
    </xf>
    <xf numFmtId="0" fontId="27" fillId="3" borderId="0" xfId="0" applyFont="1" applyFill="1" applyAlignment="1" applyProtection="1">
      <alignment horizontal="left" vertical="center"/>
      <protection hidden="1"/>
    </xf>
    <xf numFmtId="0" fontId="6" fillId="3" borderId="0" xfId="0" applyFont="1" applyFill="1" applyAlignment="1" applyProtection="1">
      <alignment horizontal="left" vertical="center"/>
      <protection hidden="1"/>
    </xf>
    <xf numFmtId="0" fontId="6" fillId="2" borderId="0" xfId="0" applyFont="1" applyFill="1" applyAlignment="1" applyProtection="1">
      <alignment horizontal="left" vertical="center"/>
      <protection hidden="1"/>
    </xf>
    <xf numFmtId="0" fontId="10" fillId="3" borderId="0" xfId="0" applyFont="1" applyFill="1" applyAlignment="1" applyProtection="1">
      <alignment vertical="center"/>
      <protection hidden="1"/>
    </xf>
    <xf numFmtId="0" fontId="6" fillId="3" borderId="5" xfId="0" applyFont="1" applyFill="1" applyBorder="1" applyAlignment="1" applyProtection="1">
      <alignment horizontal="left" vertical="center"/>
      <protection hidden="1"/>
    </xf>
    <xf numFmtId="0" fontId="12" fillId="3" borderId="0" xfId="0" applyFont="1" applyFill="1" applyAlignment="1" applyProtection="1">
      <alignment vertical="center"/>
      <protection hidden="1"/>
    </xf>
    <xf numFmtId="0" fontId="8" fillId="3" borderId="5" xfId="0" applyFont="1" applyFill="1" applyBorder="1" applyAlignment="1" applyProtection="1">
      <alignment horizontal="left" vertical="center" wrapText="1"/>
      <protection hidden="1"/>
    </xf>
    <xf numFmtId="0" fontId="8" fillId="2" borderId="0" xfId="0" applyFont="1" applyFill="1" applyAlignment="1" applyProtection="1">
      <alignment horizontal="left" vertical="center" wrapText="1"/>
      <protection hidden="1"/>
    </xf>
    <xf numFmtId="0" fontId="32" fillId="3" borderId="0" xfId="0" applyFont="1" applyFill="1" applyAlignment="1" applyProtection="1">
      <alignment vertical="center"/>
      <protection hidden="1"/>
    </xf>
    <xf numFmtId="0" fontId="12" fillId="3" borderId="0" xfId="0" applyFont="1" applyFill="1" applyAlignment="1" applyProtection="1">
      <alignment vertical="center" wrapText="1"/>
      <protection hidden="1"/>
    </xf>
    <xf numFmtId="0" fontId="6" fillId="3" borderId="5" xfId="0" applyFont="1" applyFill="1" applyBorder="1" applyAlignment="1" applyProtection="1">
      <alignment horizontal="left" vertical="center" wrapText="1"/>
      <protection hidden="1"/>
    </xf>
    <xf numFmtId="0" fontId="6" fillId="2" borderId="0" xfId="0" applyFont="1" applyFill="1" applyAlignment="1" applyProtection="1">
      <alignment horizontal="left" vertical="center" wrapText="1"/>
      <protection hidden="1"/>
    </xf>
    <xf numFmtId="0" fontId="33" fillId="3" borderId="0" xfId="0" applyFont="1" applyFill="1" applyAlignment="1" applyProtection="1">
      <alignment vertical="center"/>
      <protection hidden="1"/>
    </xf>
    <xf numFmtId="0" fontId="9" fillId="3" borderId="5" xfId="0" applyFont="1" applyFill="1" applyBorder="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7" fillId="3" borderId="17" xfId="0" applyFont="1" applyFill="1" applyBorder="1" applyAlignment="1" applyProtection="1">
      <alignment horizontal="left" vertical="center"/>
      <protection hidden="1"/>
    </xf>
    <xf numFmtId="0" fontId="9" fillId="3" borderId="18" xfId="0" applyFont="1" applyFill="1" applyBorder="1" applyAlignment="1" applyProtection="1">
      <alignment horizontal="left" vertical="center" wrapText="1"/>
      <protection hidden="1"/>
    </xf>
    <xf numFmtId="0" fontId="9" fillId="3" borderId="19" xfId="0" applyFont="1" applyFill="1" applyBorder="1" applyAlignment="1" applyProtection="1">
      <alignment horizontal="left" vertical="center" wrapText="1"/>
      <protection hidden="1"/>
    </xf>
    <xf numFmtId="0" fontId="4" fillId="2" borderId="0" xfId="0" applyFont="1" applyFill="1" applyProtection="1">
      <protection hidden="1"/>
    </xf>
    <xf numFmtId="0" fontId="3" fillId="2" borderId="0" xfId="0" applyFont="1" applyFill="1" applyProtection="1">
      <protection hidden="1"/>
    </xf>
    <xf numFmtId="0" fontId="3"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5" fillId="2" borderId="0" xfId="0" applyFont="1" applyFill="1" applyAlignment="1" applyProtection="1">
      <alignment horizontal="center" vertical="center"/>
      <protection hidden="1"/>
    </xf>
    <xf numFmtId="164" fontId="3" fillId="2" borderId="0" xfId="0" applyNumberFormat="1" applyFont="1" applyFill="1" applyAlignment="1" applyProtection="1">
      <alignment horizontal="center" vertical="center"/>
      <protection hidden="1"/>
    </xf>
    <xf numFmtId="0" fontId="4" fillId="2" borderId="0" xfId="0" applyFont="1" applyFill="1" applyAlignment="1" applyProtection="1">
      <alignment vertical="center"/>
      <protection hidden="1"/>
    </xf>
    <xf numFmtId="0" fontId="0" fillId="2" borderId="0" xfId="0" applyFill="1" applyAlignment="1" applyProtection="1">
      <alignment vertical="center"/>
      <protection hidden="1"/>
    </xf>
    <xf numFmtId="0" fontId="10" fillId="3" borderId="2" xfId="0" applyFont="1" applyFill="1" applyBorder="1" applyAlignment="1" applyProtection="1">
      <alignment horizontal="center" vertical="center"/>
      <protection hidden="1"/>
    </xf>
    <xf numFmtId="0" fontId="10" fillId="3" borderId="3" xfId="0" applyFont="1" applyFill="1" applyBorder="1" applyAlignment="1" applyProtection="1">
      <alignment horizontal="center" vertical="center"/>
      <protection hidden="1"/>
    </xf>
    <xf numFmtId="0" fontId="10" fillId="3" borderId="0" xfId="0" applyFont="1" applyFill="1" applyAlignment="1" applyProtection="1">
      <alignment horizontal="center" vertical="center"/>
      <protection hidden="1"/>
    </xf>
    <xf numFmtId="0" fontId="10" fillId="3" borderId="5" xfId="0" applyFont="1" applyFill="1" applyBorder="1" applyAlignment="1" applyProtection="1">
      <alignment horizontal="center" vertical="center"/>
      <protection hidden="1"/>
    </xf>
    <xf numFmtId="0" fontId="30" fillId="5" borderId="0" xfId="0" applyFont="1" applyFill="1" applyAlignment="1" applyProtection="1">
      <alignment horizontal="left" vertical="center"/>
      <protection hidden="1"/>
    </xf>
    <xf numFmtId="0" fontId="12" fillId="3" borderId="0" xfId="0" applyFont="1" applyFill="1" applyAlignment="1" applyProtection="1">
      <alignment vertical="center" wrapText="1"/>
      <protection hidden="1"/>
    </xf>
    <xf numFmtId="0" fontId="31" fillId="3" borderId="0" xfId="0" applyFont="1" applyFill="1" applyAlignment="1" applyProtection="1">
      <alignment vertical="center" wrapText="1"/>
      <protection hidden="1"/>
    </xf>
    <xf numFmtId="0" fontId="12" fillId="3" borderId="0" xfId="0" applyFont="1" applyFill="1" applyAlignment="1" applyProtection="1">
      <alignment vertical="center"/>
      <protection hidden="1"/>
    </xf>
    <xf numFmtId="0" fontId="11" fillId="3" borderId="0" xfId="0" applyFont="1" applyFill="1" applyAlignment="1" applyProtection="1">
      <alignment horizontal="left" vertical="center" wrapText="1"/>
      <protection hidden="1"/>
    </xf>
    <xf numFmtId="0" fontId="2" fillId="2" borderId="0" xfId="0" applyFont="1" applyFill="1" applyAlignment="1" applyProtection="1">
      <alignment horizontal="center" vertical="center"/>
      <protection hidden="1"/>
    </xf>
    <xf numFmtId="0" fontId="12" fillId="3" borderId="0" xfId="0" applyFont="1" applyFill="1" applyAlignment="1" applyProtection="1">
      <alignment horizontal="left" vertical="center" wrapText="1"/>
      <protection hidden="1"/>
    </xf>
    <xf numFmtId="0" fontId="26" fillId="5" borderId="0" xfId="0" applyFont="1" applyFill="1" applyAlignment="1" applyProtection="1">
      <alignment horizontal="left" vertical="center"/>
      <protection hidden="1"/>
    </xf>
    <xf numFmtId="0" fontId="21" fillId="5" borderId="0" xfId="0" applyFont="1" applyFill="1" applyAlignment="1" applyProtection="1">
      <alignment horizontal="left" vertical="center"/>
      <protection hidden="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Zurich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B7D63-578C-4DDB-8A36-8DDCA9AE6734}">
  <sheetPr>
    <pageSetUpPr fitToPage="1"/>
  </sheetPr>
  <dimension ref="B1:O32"/>
  <sheetViews>
    <sheetView showGridLines="0" showRowColHeaders="0" tabSelected="1" workbookViewId="0">
      <selection activeCell="C5" sqref="C5:L5"/>
    </sheetView>
  </sheetViews>
  <sheetFormatPr defaultColWidth="9.1796875" defaultRowHeight="14.5" x14ac:dyDescent="0.35"/>
  <cols>
    <col min="1" max="1" width="2.81640625" style="53" customWidth="1"/>
    <col min="2" max="2" width="3.7265625" style="53" customWidth="1"/>
    <col min="3" max="12" width="8.81640625" style="53" customWidth="1"/>
    <col min="13" max="13" width="3.7265625" style="53" customWidth="1"/>
    <col min="14" max="16384" width="9.1796875" style="53"/>
  </cols>
  <sheetData>
    <row r="1" spans="2:15" ht="15" thickBot="1" x14ac:dyDescent="0.4"/>
    <row r="2" spans="2:15" s="56" customFormat="1" ht="16" x14ac:dyDescent="0.35">
      <c r="B2" s="54"/>
      <c r="C2" s="55"/>
      <c r="D2" s="55"/>
      <c r="E2" s="55"/>
      <c r="F2" s="55"/>
      <c r="G2" s="55"/>
      <c r="H2" s="55"/>
      <c r="I2" s="55"/>
      <c r="J2" s="84" t="e" vm="1">
        <v>#VALUE!</v>
      </c>
      <c r="K2" s="84"/>
      <c r="L2" s="84"/>
      <c r="M2" s="85"/>
    </row>
    <row r="3" spans="2:15" s="56" customFormat="1" ht="30" customHeight="1" x14ac:dyDescent="0.35">
      <c r="B3" s="57"/>
      <c r="C3" s="58" t="s">
        <v>2</v>
      </c>
      <c r="D3" s="59"/>
      <c r="E3" s="59"/>
      <c r="F3" s="59"/>
      <c r="G3" s="59"/>
      <c r="H3" s="59"/>
      <c r="I3" s="59"/>
      <c r="J3" s="86"/>
      <c r="K3" s="86"/>
      <c r="L3" s="86"/>
      <c r="M3" s="87"/>
      <c r="N3" s="60"/>
      <c r="O3" s="60"/>
    </row>
    <row r="4" spans="2:15" s="56" customFormat="1" ht="16" x14ac:dyDescent="0.35">
      <c r="B4" s="57"/>
      <c r="C4" s="59"/>
      <c r="D4" s="59"/>
      <c r="E4" s="59"/>
      <c r="F4" s="59"/>
      <c r="G4" s="59"/>
      <c r="H4" s="59"/>
      <c r="I4" s="59"/>
      <c r="J4" s="61"/>
      <c r="K4" s="61"/>
      <c r="L4" s="61"/>
      <c r="M4" s="62"/>
      <c r="N4" s="60"/>
      <c r="O4" s="60"/>
    </row>
    <row r="5" spans="2:15" s="56" customFormat="1" ht="20.5" x14ac:dyDescent="0.35">
      <c r="B5" s="57"/>
      <c r="C5" s="88" t="s">
        <v>8</v>
      </c>
      <c r="D5" s="88"/>
      <c r="E5" s="88"/>
      <c r="F5" s="88"/>
      <c r="G5" s="88"/>
      <c r="H5" s="88"/>
      <c r="I5" s="88"/>
      <c r="J5" s="88"/>
      <c r="K5" s="88"/>
      <c r="L5" s="88"/>
      <c r="M5" s="62"/>
      <c r="N5" s="60"/>
      <c r="O5" s="60"/>
    </row>
    <row r="6" spans="2:15" s="56" customFormat="1" ht="6" customHeight="1" x14ac:dyDescent="0.35">
      <c r="B6" s="57"/>
      <c r="C6" s="63"/>
      <c r="D6" s="63"/>
      <c r="E6" s="63"/>
      <c r="F6" s="63"/>
      <c r="G6" s="63"/>
      <c r="H6" s="63"/>
      <c r="I6" s="63"/>
      <c r="J6" s="63"/>
      <c r="K6" s="63"/>
      <c r="L6" s="63"/>
      <c r="M6" s="62"/>
      <c r="N6" s="60"/>
      <c r="O6" s="60"/>
    </row>
    <row r="7" spans="2:15" s="56" customFormat="1" ht="64.5" customHeight="1" x14ac:dyDescent="0.35">
      <c r="B7" s="57"/>
      <c r="C7" s="90" t="s">
        <v>9</v>
      </c>
      <c r="D7" s="90"/>
      <c r="E7" s="90"/>
      <c r="F7" s="90"/>
      <c r="G7" s="90"/>
      <c r="H7" s="90"/>
      <c r="I7" s="90"/>
      <c r="J7" s="90"/>
      <c r="K7" s="90"/>
      <c r="L7" s="90"/>
      <c r="M7" s="64"/>
      <c r="N7" s="65"/>
      <c r="O7" s="65"/>
    </row>
    <row r="8" spans="2:15" s="56" customFormat="1" ht="16" x14ac:dyDescent="0.35">
      <c r="B8" s="57"/>
      <c r="C8" s="63"/>
      <c r="D8" s="63"/>
      <c r="E8" s="63"/>
      <c r="F8" s="63"/>
      <c r="G8" s="63"/>
      <c r="H8" s="63"/>
      <c r="I8" s="63"/>
      <c r="J8" s="63"/>
      <c r="K8" s="63"/>
      <c r="L8" s="63"/>
      <c r="M8" s="62"/>
      <c r="N8" s="60"/>
      <c r="O8" s="60"/>
    </row>
    <row r="9" spans="2:15" s="56" customFormat="1" ht="16" x14ac:dyDescent="0.35">
      <c r="B9" s="57"/>
      <c r="C9" s="66" t="s">
        <v>10</v>
      </c>
      <c r="D9" s="63"/>
      <c r="E9" s="63"/>
      <c r="F9" s="63"/>
      <c r="G9" s="63"/>
      <c r="H9" s="63"/>
      <c r="I9" s="63"/>
      <c r="J9" s="63"/>
      <c r="K9" s="63"/>
      <c r="L9" s="63"/>
      <c r="M9" s="62"/>
      <c r="N9" s="60"/>
      <c r="O9" s="60"/>
    </row>
    <row r="10" spans="2:15" s="56" customFormat="1" ht="6" customHeight="1" x14ac:dyDescent="0.35">
      <c r="B10" s="57"/>
      <c r="C10" s="63"/>
      <c r="D10" s="63"/>
      <c r="E10" s="63"/>
      <c r="F10" s="63"/>
      <c r="G10" s="63"/>
      <c r="H10" s="63"/>
      <c r="I10" s="63"/>
      <c r="J10" s="63"/>
      <c r="K10" s="63"/>
      <c r="L10" s="63"/>
      <c r="M10" s="62"/>
      <c r="N10" s="60"/>
      <c r="O10" s="60"/>
    </row>
    <row r="11" spans="2:15" s="56" customFormat="1" ht="60.75" customHeight="1" x14ac:dyDescent="0.35">
      <c r="B11" s="57"/>
      <c r="C11" s="89" t="s">
        <v>27</v>
      </c>
      <c r="D11" s="89"/>
      <c r="E11" s="89"/>
      <c r="F11" s="89"/>
      <c r="G11" s="89"/>
      <c r="H11" s="89"/>
      <c r="I11" s="89"/>
      <c r="J11" s="89"/>
      <c r="K11" s="89"/>
      <c r="L11" s="89"/>
      <c r="M11" s="68"/>
      <c r="N11" s="69"/>
      <c r="O11" s="69"/>
    </row>
    <row r="12" spans="2:15" s="56" customFormat="1" ht="16" x14ac:dyDescent="0.35">
      <c r="B12" s="57"/>
      <c r="C12" s="63"/>
      <c r="D12" s="63"/>
      <c r="E12" s="63"/>
      <c r="F12" s="63"/>
      <c r="G12" s="63"/>
      <c r="H12" s="63"/>
      <c r="I12" s="63"/>
      <c r="J12" s="63"/>
      <c r="K12" s="63"/>
      <c r="L12" s="63"/>
      <c r="M12" s="62"/>
      <c r="N12" s="60"/>
      <c r="O12" s="60"/>
    </row>
    <row r="13" spans="2:15" s="56" customFormat="1" ht="16" x14ac:dyDescent="0.35">
      <c r="B13" s="57"/>
      <c r="C13" s="66" t="s">
        <v>11</v>
      </c>
      <c r="D13" s="63"/>
      <c r="E13" s="63"/>
      <c r="F13" s="63"/>
      <c r="G13" s="63"/>
      <c r="H13" s="63"/>
      <c r="I13" s="63"/>
      <c r="J13" s="63"/>
      <c r="K13" s="63"/>
      <c r="L13" s="63"/>
      <c r="M13" s="62"/>
      <c r="N13" s="60"/>
      <c r="O13" s="60"/>
    </row>
    <row r="14" spans="2:15" s="56" customFormat="1" ht="6" customHeight="1" x14ac:dyDescent="0.35">
      <c r="B14" s="57"/>
      <c r="C14" s="63"/>
      <c r="D14" s="63"/>
      <c r="E14" s="63"/>
      <c r="F14" s="63"/>
      <c r="G14" s="63"/>
      <c r="H14" s="63"/>
      <c r="I14" s="63"/>
      <c r="J14" s="63"/>
      <c r="K14" s="63"/>
      <c r="L14" s="63"/>
      <c r="M14" s="62"/>
      <c r="N14" s="60"/>
      <c r="O14" s="60"/>
    </row>
    <row r="15" spans="2:15" s="56" customFormat="1" ht="154.5" customHeight="1" x14ac:dyDescent="0.35">
      <c r="B15" s="57"/>
      <c r="C15" s="89" t="s">
        <v>12</v>
      </c>
      <c r="D15" s="89"/>
      <c r="E15" s="89"/>
      <c r="F15" s="89"/>
      <c r="G15" s="89"/>
      <c r="H15" s="89"/>
      <c r="I15" s="89"/>
      <c r="J15" s="89"/>
      <c r="K15" s="89"/>
      <c r="L15" s="89"/>
      <c r="M15" s="68"/>
      <c r="N15" s="69"/>
      <c r="O15" s="69"/>
    </row>
    <row r="16" spans="2:15" s="56" customFormat="1" ht="16" x14ac:dyDescent="0.35">
      <c r="B16" s="57"/>
      <c r="C16" s="67"/>
      <c r="D16" s="67"/>
      <c r="E16" s="67"/>
      <c r="F16" s="67"/>
      <c r="G16" s="67"/>
      <c r="H16" s="67"/>
      <c r="I16" s="67"/>
      <c r="J16" s="67"/>
      <c r="K16" s="67"/>
      <c r="L16" s="67"/>
      <c r="M16" s="68"/>
      <c r="N16" s="69"/>
      <c r="O16" s="69"/>
    </row>
    <row r="17" spans="2:15" s="56" customFormat="1" ht="16" x14ac:dyDescent="0.35">
      <c r="B17" s="57"/>
      <c r="C17" s="66" t="s">
        <v>13</v>
      </c>
      <c r="D17" s="63"/>
      <c r="E17" s="70"/>
      <c r="F17" s="63"/>
      <c r="G17" s="63"/>
      <c r="H17" s="63"/>
      <c r="I17" s="63"/>
      <c r="J17" s="63"/>
      <c r="K17" s="63"/>
      <c r="L17" s="63"/>
      <c r="M17" s="62"/>
      <c r="N17" s="60"/>
      <c r="O17" s="60"/>
    </row>
    <row r="18" spans="2:15" s="56" customFormat="1" ht="6" customHeight="1" x14ac:dyDescent="0.35">
      <c r="B18" s="57"/>
      <c r="C18" s="63"/>
      <c r="D18" s="63"/>
      <c r="E18" s="70"/>
      <c r="F18" s="63"/>
      <c r="G18" s="63"/>
      <c r="H18" s="63"/>
      <c r="I18" s="63"/>
      <c r="J18" s="63"/>
      <c r="K18" s="63"/>
      <c r="L18" s="63"/>
      <c r="M18" s="62"/>
      <c r="N18" s="60"/>
      <c r="O18" s="60"/>
    </row>
    <row r="19" spans="2:15" s="56" customFormat="1" ht="61.5" customHeight="1" x14ac:dyDescent="0.35">
      <c r="B19" s="57"/>
      <c r="C19" s="89" t="s">
        <v>14</v>
      </c>
      <c r="D19" s="89"/>
      <c r="E19" s="89"/>
      <c r="F19" s="89"/>
      <c r="G19" s="89"/>
      <c r="H19" s="89"/>
      <c r="I19" s="89"/>
      <c r="J19" s="89"/>
      <c r="K19" s="89"/>
      <c r="L19" s="89"/>
      <c r="M19" s="68"/>
      <c r="N19" s="69"/>
      <c r="O19" s="69"/>
    </row>
    <row r="20" spans="2:15" s="56" customFormat="1" ht="6" customHeight="1" x14ac:dyDescent="0.35">
      <c r="B20" s="57"/>
      <c r="C20" s="67"/>
      <c r="D20" s="67"/>
      <c r="E20" s="67"/>
      <c r="F20" s="67"/>
      <c r="G20" s="67"/>
      <c r="H20" s="67"/>
      <c r="I20" s="67"/>
      <c r="J20" s="67"/>
      <c r="K20" s="67"/>
      <c r="L20" s="67"/>
      <c r="M20" s="68"/>
      <c r="N20" s="69"/>
      <c r="O20" s="69"/>
    </row>
    <row r="21" spans="2:15" s="56" customFormat="1" ht="16" x14ac:dyDescent="0.35">
      <c r="B21" s="57"/>
      <c r="C21" s="91" t="s">
        <v>20</v>
      </c>
      <c r="D21" s="91"/>
      <c r="E21" s="91"/>
      <c r="F21" s="91"/>
      <c r="G21" s="91"/>
      <c r="H21" s="91"/>
      <c r="I21" s="91"/>
      <c r="J21" s="91"/>
      <c r="K21" s="91"/>
      <c r="L21" s="91"/>
      <c r="M21" s="62"/>
      <c r="N21" s="60"/>
      <c r="O21" s="60"/>
    </row>
    <row r="22" spans="2:15" s="56" customFormat="1" ht="16" x14ac:dyDescent="0.35">
      <c r="B22" s="57"/>
      <c r="C22" s="63"/>
      <c r="D22" s="63"/>
      <c r="E22" s="63"/>
      <c r="F22" s="63"/>
      <c r="G22" s="63"/>
      <c r="H22" s="63"/>
      <c r="I22" s="63"/>
      <c r="J22" s="63"/>
      <c r="K22" s="63"/>
      <c r="L22" s="63"/>
      <c r="M22" s="62"/>
      <c r="N22" s="60"/>
      <c r="O22" s="60"/>
    </row>
    <row r="23" spans="2:15" s="56" customFormat="1" ht="16" x14ac:dyDescent="0.35">
      <c r="B23" s="57"/>
      <c r="C23" s="66" t="s">
        <v>15</v>
      </c>
      <c r="D23" s="63"/>
      <c r="E23" s="63"/>
      <c r="F23" s="63"/>
      <c r="G23" s="63"/>
      <c r="H23" s="63"/>
      <c r="I23" s="63"/>
      <c r="J23" s="63"/>
      <c r="K23" s="63"/>
      <c r="L23" s="63"/>
      <c r="M23" s="62"/>
      <c r="N23" s="60"/>
      <c r="O23" s="60"/>
    </row>
    <row r="24" spans="2:15" s="56" customFormat="1" ht="6" customHeight="1" x14ac:dyDescent="0.35">
      <c r="B24" s="57"/>
      <c r="C24" s="63"/>
      <c r="D24" s="63"/>
      <c r="E24" s="63"/>
      <c r="F24" s="63"/>
      <c r="G24" s="63"/>
      <c r="H24" s="63"/>
      <c r="I24" s="63"/>
      <c r="J24" s="63"/>
      <c r="K24" s="63"/>
      <c r="L24" s="63"/>
      <c r="M24" s="62"/>
      <c r="N24" s="60"/>
      <c r="O24" s="60"/>
    </row>
    <row r="25" spans="2:15" s="56" customFormat="1" ht="80.150000000000006" customHeight="1" x14ac:dyDescent="0.35">
      <c r="B25" s="57"/>
      <c r="C25" s="89" t="s">
        <v>16</v>
      </c>
      <c r="D25" s="89"/>
      <c r="E25" s="89"/>
      <c r="F25" s="89"/>
      <c r="G25" s="89"/>
      <c r="H25" s="89"/>
      <c r="I25" s="89"/>
      <c r="J25" s="89"/>
      <c r="K25" s="89"/>
      <c r="L25" s="89"/>
      <c r="M25" s="68"/>
      <c r="N25" s="69"/>
      <c r="O25" s="69"/>
    </row>
    <row r="26" spans="2:15" s="56" customFormat="1" ht="16" x14ac:dyDescent="0.35">
      <c r="B26" s="57"/>
      <c r="C26" s="67"/>
      <c r="D26" s="67"/>
      <c r="E26" s="67"/>
      <c r="F26" s="67"/>
      <c r="G26" s="67"/>
      <c r="H26" s="67"/>
      <c r="I26" s="67"/>
      <c r="J26" s="67"/>
      <c r="K26" s="67"/>
      <c r="L26" s="67"/>
      <c r="M26" s="68"/>
      <c r="N26" s="69"/>
      <c r="O26" s="69"/>
    </row>
    <row r="27" spans="2:15" s="56" customFormat="1" ht="16" x14ac:dyDescent="0.35">
      <c r="B27" s="57"/>
      <c r="C27" s="66" t="s">
        <v>17</v>
      </c>
      <c r="D27" s="63"/>
      <c r="E27" s="63"/>
      <c r="F27" s="63"/>
      <c r="G27" s="63"/>
      <c r="H27" s="63"/>
      <c r="I27" s="63"/>
      <c r="J27" s="63"/>
      <c r="K27" s="63"/>
      <c r="L27" s="63"/>
      <c r="M27" s="62"/>
      <c r="N27" s="60"/>
      <c r="O27" s="60"/>
    </row>
    <row r="28" spans="2:15" s="56" customFormat="1" ht="6" customHeight="1" x14ac:dyDescent="0.35">
      <c r="B28" s="57"/>
      <c r="C28" s="63"/>
      <c r="D28" s="63"/>
      <c r="E28" s="63"/>
      <c r="F28" s="63"/>
      <c r="G28" s="63"/>
      <c r="H28" s="63"/>
      <c r="I28" s="63"/>
      <c r="J28" s="63"/>
      <c r="K28" s="63"/>
      <c r="L28" s="63"/>
      <c r="M28" s="62"/>
      <c r="N28" s="60"/>
      <c r="O28" s="60"/>
    </row>
    <row r="29" spans="2:15" s="56" customFormat="1" ht="32.15" customHeight="1" x14ac:dyDescent="0.35">
      <c r="B29" s="57"/>
      <c r="C29" s="89" t="s">
        <v>18</v>
      </c>
      <c r="D29" s="89"/>
      <c r="E29" s="89"/>
      <c r="F29" s="89"/>
      <c r="G29" s="89"/>
      <c r="H29" s="89"/>
      <c r="I29" s="89"/>
      <c r="J29" s="89"/>
      <c r="K29" s="89"/>
      <c r="L29" s="89"/>
      <c r="M29" s="62"/>
      <c r="N29" s="60"/>
      <c r="O29" s="60"/>
    </row>
    <row r="30" spans="2:15" s="56" customFormat="1" ht="10" customHeight="1" x14ac:dyDescent="0.35">
      <c r="B30" s="57"/>
      <c r="C30" s="63"/>
      <c r="D30" s="63"/>
      <c r="E30" s="63"/>
      <c r="F30" s="63"/>
      <c r="G30" s="63"/>
      <c r="H30" s="63"/>
      <c r="I30" s="63"/>
      <c r="J30" s="63"/>
      <c r="K30" s="63"/>
      <c r="L30" s="63"/>
      <c r="M30" s="62"/>
      <c r="N30" s="60"/>
      <c r="O30" s="60"/>
    </row>
    <row r="31" spans="2:15" s="56" customFormat="1" ht="60" customHeight="1" x14ac:dyDescent="0.35">
      <c r="B31" s="57"/>
      <c r="C31" s="90" t="s">
        <v>19</v>
      </c>
      <c r="D31" s="90"/>
      <c r="E31" s="90"/>
      <c r="F31" s="90"/>
      <c r="G31" s="90"/>
      <c r="H31" s="90"/>
      <c r="I31" s="90"/>
      <c r="J31" s="90"/>
      <c r="K31" s="90"/>
      <c r="L31" s="90"/>
      <c r="M31" s="71"/>
      <c r="N31" s="72"/>
      <c r="O31" s="72"/>
    </row>
    <row r="32" spans="2:15" s="56" customFormat="1" ht="16.5" thickBot="1" x14ac:dyDescent="0.4">
      <c r="B32" s="73"/>
      <c r="C32" s="74"/>
      <c r="D32" s="74"/>
      <c r="E32" s="74"/>
      <c r="F32" s="74"/>
      <c r="G32" s="74"/>
      <c r="H32" s="74"/>
      <c r="I32" s="74"/>
      <c r="J32" s="74"/>
      <c r="K32" s="74"/>
      <c r="L32" s="74"/>
      <c r="M32" s="75"/>
      <c r="N32" s="72"/>
      <c r="O32" s="72"/>
    </row>
  </sheetData>
  <sheetProtection algorithmName="SHA-512" hashValue="R/5KXMS1qNWkYhCGVGHSBNR3eqB5NKZMe+c487BziQCPvt77UwjSetxyxtxHkkigb8B0XcnrhVbro85vWuyFDw==" saltValue="yBIDmXFx9EUp+/klfSQ2Mg==" spinCount="100000" sheet="1" objects="1" scenarios="1" selectLockedCells="1"/>
  <mergeCells count="10">
    <mergeCell ref="J2:M3"/>
    <mergeCell ref="C5:L5"/>
    <mergeCell ref="C29:L29"/>
    <mergeCell ref="C31:L31"/>
    <mergeCell ref="C7:L7"/>
    <mergeCell ref="C11:L11"/>
    <mergeCell ref="C15:L15"/>
    <mergeCell ref="C19:L19"/>
    <mergeCell ref="C21:L21"/>
    <mergeCell ref="C25:L25"/>
  </mergeCells>
  <pageMargins left="0.51181102362204722" right="0.51181102362204722" top="0.35433070866141736" bottom="0.35433070866141736"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13379-CC70-416A-9E15-56BA757FDE9A}">
  <sheetPr>
    <pageSetUpPr fitToPage="1"/>
  </sheetPr>
  <dimension ref="A1:R107"/>
  <sheetViews>
    <sheetView showRowColHeaders="0" workbookViewId="0">
      <selection activeCell="E12" sqref="E12"/>
    </sheetView>
  </sheetViews>
  <sheetFormatPr defaultColWidth="9.1796875" defaultRowHeight="14.5" x14ac:dyDescent="0.35"/>
  <cols>
    <col min="1" max="1" width="3.7265625" style="53" customWidth="1"/>
    <col min="2" max="2" width="3.26953125" style="53" customWidth="1"/>
    <col min="3" max="6" width="20.1796875" style="53" customWidth="1"/>
    <col min="7" max="7" width="3.7265625" style="53" customWidth="1"/>
    <col min="8" max="8" width="3.7265625" style="76" customWidth="1"/>
    <col min="9" max="12" width="10.7265625" style="77" customWidth="1"/>
    <col min="13" max="14" width="9.1796875" style="77"/>
    <col min="15" max="18" width="9.1796875" style="76"/>
    <col min="19" max="16384" width="9.1796875" style="53"/>
  </cols>
  <sheetData>
    <row r="1" spans="2:18" ht="15" thickBot="1" x14ac:dyDescent="0.4"/>
    <row r="2" spans="2:18" x14ac:dyDescent="0.35">
      <c r="B2" s="3"/>
      <c r="C2" s="4"/>
      <c r="D2" s="4"/>
      <c r="E2" s="4"/>
      <c r="F2" s="84" t="e" vm="1">
        <v>#VALUE!</v>
      </c>
      <c r="G2" s="85"/>
      <c r="H2" s="78"/>
      <c r="I2" s="79" t="s">
        <v>0</v>
      </c>
      <c r="J2" s="93" t="s">
        <v>1</v>
      </c>
      <c r="K2" s="93"/>
      <c r="L2" s="93"/>
    </row>
    <row r="3" spans="2:18" ht="23.5" x14ac:dyDescent="0.55000000000000004">
      <c r="B3" s="5"/>
      <c r="C3" s="6" t="s">
        <v>2</v>
      </c>
      <c r="D3" s="7"/>
      <c r="E3" s="7"/>
      <c r="F3" s="86"/>
      <c r="G3" s="87"/>
      <c r="H3" s="78"/>
      <c r="I3" s="79" t="s">
        <v>3</v>
      </c>
      <c r="J3" s="80" t="s">
        <v>4</v>
      </c>
      <c r="K3" s="80" t="s">
        <v>3</v>
      </c>
      <c r="L3" s="80" t="s">
        <v>0</v>
      </c>
    </row>
    <row r="4" spans="2:18" x14ac:dyDescent="0.35">
      <c r="B4" s="5"/>
      <c r="C4" s="7"/>
      <c r="D4" s="7"/>
      <c r="E4" s="7"/>
      <c r="F4" s="86"/>
      <c r="G4" s="87"/>
      <c r="H4" s="78"/>
      <c r="I4" s="78"/>
      <c r="J4" s="79">
        <v>3</v>
      </c>
      <c r="K4" s="81" t="str">
        <f>IF(E20="","",(E20*12)*J4)</f>
        <v/>
      </c>
      <c r="L4" s="81" t="str">
        <f>IF(E20="","",E20*J4)</f>
        <v/>
      </c>
    </row>
    <row r="5" spans="2:18" ht="48" customHeight="1" x14ac:dyDescent="0.35">
      <c r="B5" s="5"/>
      <c r="C5" s="94" t="s">
        <v>38</v>
      </c>
      <c r="D5" s="94"/>
      <c r="E5" s="94"/>
      <c r="F5" s="94"/>
      <c r="G5" s="10"/>
      <c r="I5" s="78"/>
      <c r="J5" s="79">
        <v>4</v>
      </c>
      <c r="K5" s="81" t="str">
        <f>IF(E22="","",(E22*12)*J5)</f>
        <v/>
      </c>
      <c r="L5" s="81" t="str">
        <f>IF(E22="","",E22*J5)</f>
        <v/>
      </c>
    </row>
    <row r="6" spans="2:18" ht="12" customHeight="1" x14ac:dyDescent="0.35">
      <c r="B6" s="5"/>
      <c r="C6" s="11"/>
      <c r="D6" s="11"/>
      <c r="E6" s="8"/>
      <c r="F6" s="12"/>
      <c r="G6" s="10"/>
      <c r="I6" s="78"/>
      <c r="J6" s="79">
        <v>5</v>
      </c>
      <c r="K6" s="81" t="str">
        <f>IF(E24="","",(E24*12)*J6)</f>
        <v/>
      </c>
      <c r="L6" s="81" t="str">
        <f>IF(E24="","",E24*J6)</f>
        <v/>
      </c>
    </row>
    <row r="7" spans="2:18" s="83" customFormat="1" ht="15" customHeight="1" x14ac:dyDescent="0.35">
      <c r="B7" s="13"/>
      <c r="C7" s="14" t="s">
        <v>22</v>
      </c>
      <c r="D7" s="15"/>
      <c r="E7" s="16"/>
      <c r="F7" s="16"/>
      <c r="G7" s="9"/>
      <c r="H7" s="82"/>
      <c r="I7" s="78"/>
      <c r="J7" s="79">
        <v>6</v>
      </c>
      <c r="K7" s="81" t="str">
        <f>IF(E26="","",(E26*12)*J7)</f>
        <v/>
      </c>
      <c r="L7" s="81" t="str">
        <f>IF(E26="","",E26*J7)</f>
        <v/>
      </c>
      <c r="M7" s="78"/>
      <c r="N7" s="78"/>
      <c r="O7" s="82"/>
      <c r="P7" s="82"/>
      <c r="Q7" s="82"/>
      <c r="R7" s="82"/>
    </row>
    <row r="8" spans="2:18" s="83" customFormat="1" ht="11.25" customHeight="1" x14ac:dyDescent="0.35">
      <c r="B8" s="13"/>
      <c r="C8" s="11"/>
      <c r="D8" s="11"/>
      <c r="E8" s="8"/>
      <c r="F8" s="12"/>
      <c r="G8" s="9"/>
      <c r="H8" s="82"/>
      <c r="I8" s="78"/>
      <c r="J8" s="79">
        <v>7</v>
      </c>
      <c r="K8" s="81" t="str">
        <f>IF(E28="","",(E28*12)*J8)</f>
        <v/>
      </c>
      <c r="L8" s="81" t="str">
        <f>IF(E28="","",E28*J8)</f>
        <v/>
      </c>
      <c r="M8" s="78"/>
      <c r="N8" s="78"/>
      <c r="O8" s="82"/>
      <c r="P8" s="82"/>
      <c r="Q8" s="82"/>
      <c r="R8" s="82"/>
    </row>
    <row r="9" spans="2:18" s="83" customFormat="1" ht="12" customHeight="1" x14ac:dyDescent="0.35">
      <c r="B9" s="13"/>
      <c r="C9" s="17"/>
      <c r="D9" s="17"/>
      <c r="E9" s="18"/>
      <c r="F9" s="19"/>
      <c r="G9" s="9"/>
      <c r="H9" s="82"/>
      <c r="I9" s="78"/>
      <c r="J9" s="78"/>
      <c r="K9" s="78"/>
      <c r="L9" s="78"/>
      <c r="M9" s="78"/>
      <c r="N9" s="78"/>
      <c r="O9" s="82"/>
      <c r="P9" s="82"/>
      <c r="Q9" s="82"/>
      <c r="R9" s="82"/>
    </row>
    <row r="10" spans="2:18" s="83" customFormat="1" ht="25" customHeight="1" x14ac:dyDescent="0.35">
      <c r="B10" s="13"/>
      <c r="C10" s="95" t="s">
        <v>37</v>
      </c>
      <c r="D10" s="95"/>
      <c r="E10" s="95"/>
      <c r="F10" s="95"/>
      <c r="G10" s="9"/>
      <c r="H10" s="82"/>
      <c r="I10" s="78"/>
      <c r="J10" s="93" t="s">
        <v>5</v>
      </c>
      <c r="K10" s="93"/>
      <c r="L10" s="93"/>
      <c r="M10" s="78"/>
      <c r="N10" s="78"/>
      <c r="O10" s="82"/>
      <c r="P10" s="82"/>
      <c r="Q10" s="82"/>
      <c r="R10" s="82"/>
    </row>
    <row r="11" spans="2:18" s="83" customFormat="1" ht="15" customHeight="1" x14ac:dyDescent="0.35">
      <c r="B11" s="13"/>
      <c r="C11" s="11"/>
      <c r="D11" s="11"/>
      <c r="E11" s="8"/>
      <c r="F11" s="12"/>
      <c r="G11" s="9"/>
      <c r="H11" s="82"/>
      <c r="I11" s="78"/>
      <c r="J11" s="80" t="s">
        <v>4</v>
      </c>
      <c r="K11" s="80" t="s">
        <v>3</v>
      </c>
      <c r="L11" s="80" t="s">
        <v>0</v>
      </c>
      <c r="M11" s="78"/>
      <c r="N11" s="78"/>
      <c r="O11" s="82"/>
      <c r="P11" s="82"/>
      <c r="Q11" s="82"/>
      <c r="R11" s="82"/>
    </row>
    <row r="12" spans="2:18" s="83" customFormat="1" ht="18" customHeight="1" x14ac:dyDescent="0.35">
      <c r="B12" s="13"/>
      <c r="C12" s="20" t="s">
        <v>39</v>
      </c>
      <c r="D12" s="21"/>
      <c r="E12" s="1"/>
      <c r="F12" s="22"/>
      <c r="G12" s="9"/>
      <c r="H12" s="82"/>
      <c r="I12" s="78"/>
      <c r="J12" s="79">
        <v>1</v>
      </c>
      <c r="K12" s="81" t="str">
        <f>IF(F20="","",SUM(E20:E28)*12)</f>
        <v/>
      </c>
      <c r="L12" s="81" t="str">
        <f>IF(F20="","",SUM(E20:E28))</f>
        <v/>
      </c>
      <c r="M12" s="78"/>
      <c r="N12" s="78"/>
      <c r="O12" s="82"/>
      <c r="P12" s="82"/>
      <c r="Q12" s="82"/>
      <c r="R12" s="82"/>
    </row>
    <row r="13" spans="2:18" s="83" customFormat="1" ht="15" customHeight="1" x14ac:dyDescent="0.35">
      <c r="B13" s="13"/>
      <c r="C13" s="23"/>
      <c r="D13" s="23"/>
      <c r="E13" s="8"/>
      <c r="F13" s="12"/>
      <c r="G13" s="9"/>
      <c r="H13" s="82"/>
      <c r="I13" s="78"/>
      <c r="J13" s="79">
        <v>2</v>
      </c>
      <c r="K13" s="81" t="str">
        <f>IF(F20="","",SUM(E20:E28)*12)</f>
        <v/>
      </c>
      <c r="L13" s="81" t="str">
        <f>IF(F20="","",SUM(E20:E28))</f>
        <v/>
      </c>
      <c r="M13" s="78"/>
      <c r="N13" s="78"/>
      <c r="O13" s="82"/>
      <c r="P13" s="82"/>
      <c r="Q13" s="82"/>
      <c r="R13" s="82"/>
    </row>
    <row r="14" spans="2:18" s="83" customFormat="1" ht="18" customHeight="1" x14ac:dyDescent="0.35">
      <c r="B14" s="13"/>
      <c r="C14" s="20" t="s">
        <v>6</v>
      </c>
      <c r="D14" s="21"/>
      <c r="E14" s="1" t="s">
        <v>3</v>
      </c>
      <c r="F14" s="22"/>
      <c r="G14" s="24"/>
      <c r="H14" s="82"/>
      <c r="I14" s="78"/>
      <c r="J14" s="79">
        <v>3</v>
      </c>
      <c r="K14" s="81" t="str">
        <f>IF(F20="","",SUM(E20:E28)*12)</f>
        <v/>
      </c>
      <c r="L14" s="81" t="str">
        <f>IF(F20="","",SUM(E20:E28))</f>
        <v/>
      </c>
      <c r="M14" s="78"/>
      <c r="N14" s="78"/>
      <c r="O14" s="82"/>
      <c r="P14" s="82"/>
      <c r="Q14" s="82"/>
      <c r="R14" s="82"/>
    </row>
    <row r="15" spans="2:18" s="83" customFormat="1" ht="15" customHeight="1" x14ac:dyDescent="0.35">
      <c r="B15" s="13"/>
      <c r="C15" s="23"/>
      <c r="D15" s="23"/>
      <c r="E15" s="8"/>
      <c r="F15" s="12"/>
      <c r="G15" s="9"/>
      <c r="H15" s="82"/>
      <c r="I15" s="78"/>
      <c r="J15" s="79">
        <v>4</v>
      </c>
      <c r="K15" s="81" t="str">
        <f>IF(F22="","",SUM(E22:E28)*12)</f>
        <v/>
      </c>
      <c r="L15" s="81" t="str">
        <f>IF(F22="","",SUM(E22:E28))</f>
        <v/>
      </c>
      <c r="M15" s="78"/>
      <c r="N15" s="78"/>
      <c r="O15" s="82"/>
      <c r="P15" s="82"/>
      <c r="Q15" s="82"/>
      <c r="R15" s="82"/>
    </row>
    <row r="16" spans="2:18" s="83" customFormat="1" ht="22" customHeight="1" x14ac:dyDescent="0.35">
      <c r="B16" s="13"/>
      <c r="C16" s="96" t="s">
        <v>36</v>
      </c>
      <c r="D16" s="96"/>
      <c r="E16" s="96"/>
      <c r="F16" s="96"/>
      <c r="G16" s="24"/>
      <c r="H16" s="82"/>
      <c r="I16" s="78"/>
      <c r="J16" s="79">
        <v>5</v>
      </c>
      <c r="K16" s="81" t="str">
        <f>IF(F24="","",SUM(E24:E28)*12)</f>
        <v/>
      </c>
      <c r="L16" s="81" t="str">
        <f>IF(F24="","",SUM(E24:E28))</f>
        <v/>
      </c>
      <c r="M16" s="78"/>
      <c r="N16" s="78"/>
      <c r="O16" s="82"/>
      <c r="P16" s="82"/>
      <c r="Q16" s="82"/>
      <c r="R16" s="82"/>
    </row>
    <row r="17" spans="2:18" s="83" customFormat="1" ht="10" customHeight="1" x14ac:dyDescent="0.35">
      <c r="B17" s="13"/>
      <c r="C17" s="23"/>
      <c r="D17" s="23"/>
      <c r="E17" s="8"/>
      <c r="F17" s="12"/>
      <c r="G17" s="9"/>
      <c r="H17" s="82"/>
      <c r="I17" s="78"/>
      <c r="J17" s="79">
        <v>6</v>
      </c>
      <c r="K17" s="81" t="str">
        <f>IF(F26="","",SUM(E26:E28)*12)</f>
        <v/>
      </c>
      <c r="L17" s="81" t="str">
        <f>IF(F26="","",SUM(E26:E28))</f>
        <v/>
      </c>
      <c r="M17" s="78"/>
      <c r="N17" s="78"/>
      <c r="O17" s="82"/>
      <c r="P17" s="82"/>
      <c r="Q17" s="82"/>
      <c r="R17" s="82"/>
    </row>
    <row r="18" spans="2:18" s="83" customFormat="1" ht="33.75" customHeight="1" x14ac:dyDescent="0.35">
      <c r="B18" s="13"/>
      <c r="C18" s="25" t="s">
        <v>24</v>
      </c>
      <c r="D18" s="26" t="s">
        <v>30</v>
      </c>
      <c r="E18" s="27" t="str">
        <f>IF(E14="","Premium",IF(E14="Annual","Annual premium","Monthly premium"))</f>
        <v>Monthly premium</v>
      </c>
      <c r="F18" s="28" t="s">
        <v>23</v>
      </c>
      <c r="G18" s="9"/>
      <c r="H18" s="82"/>
      <c r="I18" s="78"/>
      <c r="J18" s="79">
        <v>7</v>
      </c>
      <c r="K18" s="81" t="str">
        <f>IF(F28="","",SUM(E28)*12)</f>
        <v/>
      </c>
      <c r="L18" s="81" t="str">
        <f>IF(F28="","",SUM(E28))</f>
        <v/>
      </c>
      <c r="M18" s="78"/>
      <c r="N18" s="78"/>
      <c r="O18" s="82"/>
      <c r="P18" s="82"/>
      <c r="Q18" s="82"/>
      <c r="R18" s="82"/>
    </row>
    <row r="19" spans="2:18" s="83" customFormat="1" ht="5.15" customHeight="1" x14ac:dyDescent="0.35">
      <c r="B19" s="13"/>
      <c r="C19" s="29"/>
      <c r="D19" s="30"/>
      <c r="E19" s="30"/>
      <c r="F19" s="31"/>
      <c r="G19" s="9"/>
      <c r="H19" s="82"/>
      <c r="I19" s="78"/>
      <c r="J19" s="79"/>
      <c r="K19" s="81"/>
      <c r="L19" s="81"/>
      <c r="M19" s="78"/>
      <c r="N19" s="78"/>
      <c r="O19" s="82"/>
      <c r="P19" s="82"/>
      <c r="Q19" s="82"/>
      <c r="R19" s="82"/>
    </row>
    <row r="20" spans="2:18" s="83" customFormat="1" ht="16" customHeight="1" x14ac:dyDescent="0.35">
      <c r="B20" s="13"/>
      <c r="C20" s="32" t="s">
        <v>31</v>
      </c>
      <c r="D20" s="33" t="str">
        <f>IF($E$12="","",$E$12/5)</f>
        <v/>
      </c>
      <c r="E20" s="2"/>
      <c r="F20" s="34" t="str">
        <f>IF($E$14="Monthly",K4,L4)</f>
        <v/>
      </c>
      <c r="G20" s="9"/>
      <c r="H20" s="82"/>
      <c r="I20" s="78"/>
      <c r="J20" s="79"/>
      <c r="K20" s="81"/>
      <c r="L20" s="81"/>
      <c r="M20" s="78"/>
      <c r="N20" s="78"/>
      <c r="O20" s="82"/>
      <c r="P20" s="82"/>
      <c r="Q20" s="82"/>
      <c r="R20" s="82"/>
    </row>
    <row r="21" spans="2:18" s="83" customFormat="1" ht="5.15" customHeight="1" x14ac:dyDescent="0.35">
      <c r="B21" s="13"/>
      <c r="C21" s="29"/>
      <c r="D21" s="30"/>
      <c r="E21" s="30"/>
      <c r="F21" s="31"/>
      <c r="G21" s="9"/>
      <c r="H21" s="82"/>
      <c r="I21" s="78"/>
      <c r="J21" s="79"/>
      <c r="K21" s="81"/>
      <c r="L21" s="81"/>
      <c r="M21" s="78"/>
      <c r="N21" s="78"/>
      <c r="O21" s="82"/>
      <c r="P21" s="82"/>
      <c r="Q21" s="82"/>
      <c r="R21" s="82"/>
    </row>
    <row r="22" spans="2:18" s="83" customFormat="1" ht="16" customHeight="1" x14ac:dyDescent="0.35">
      <c r="B22" s="13"/>
      <c r="C22" s="32" t="s">
        <v>32</v>
      </c>
      <c r="D22" s="33" t="str">
        <f>IF($E$12="","",$E$12/5)</f>
        <v/>
      </c>
      <c r="E22" s="2"/>
      <c r="F22" s="34" t="str">
        <f>IF($E$14="Monthly",K5,L5)</f>
        <v/>
      </c>
      <c r="G22" s="24"/>
      <c r="H22" s="82"/>
      <c r="I22" s="78"/>
      <c r="J22" s="79"/>
      <c r="K22" s="81"/>
      <c r="L22" s="81"/>
      <c r="M22" s="78"/>
      <c r="N22" s="78"/>
      <c r="O22" s="82"/>
      <c r="P22" s="82"/>
      <c r="Q22" s="82"/>
      <c r="R22" s="82"/>
    </row>
    <row r="23" spans="2:18" s="83" customFormat="1" ht="5.15" customHeight="1" x14ac:dyDescent="0.35">
      <c r="B23" s="13"/>
      <c r="C23" s="29"/>
      <c r="D23" s="30"/>
      <c r="E23" s="30"/>
      <c r="F23" s="31"/>
      <c r="G23" s="9"/>
      <c r="H23" s="82"/>
      <c r="I23" s="78"/>
      <c r="J23" s="78"/>
      <c r="K23" s="78"/>
      <c r="L23" s="78"/>
      <c r="M23" s="78"/>
      <c r="N23" s="78"/>
      <c r="O23" s="82"/>
      <c r="P23" s="82"/>
      <c r="Q23" s="82"/>
      <c r="R23" s="82"/>
    </row>
    <row r="24" spans="2:18" s="83" customFormat="1" ht="16" customHeight="1" x14ac:dyDescent="0.35">
      <c r="B24" s="13"/>
      <c r="C24" s="32" t="s">
        <v>33</v>
      </c>
      <c r="D24" s="33" t="str">
        <f>IF($E$12="","",$E$12/5)</f>
        <v/>
      </c>
      <c r="E24" s="2"/>
      <c r="F24" s="34" t="str">
        <f>IF($E$14="Monthly",K6,L6)</f>
        <v/>
      </c>
      <c r="G24" s="24"/>
      <c r="H24" s="82"/>
      <c r="I24" s="78"/>
      <c r="J24" s="79"/>
      <c r="K24" s="81"/>
      <c r="L24" s="81"/>
      <c r="M24" s="78"/>
      <c r="N24" s="78"/>
      <c r="O24" s="82"/>
      <c r="P24" s="82"/>
      <c r="Q24" s="82"/>
      <c r="R24" s="82"/>
    </row>
    <row r="25" spans="2:18" s="83" customFormat="1" ht="5.15" customHeight="1" x14ac:dyDescent="0.35">
      <c r="B25" s="13"/>
      <c r="C25" s="29"/>
      <c r="D25" s="30"/>
      <c r="E25" s="30"/>
      <c r="F25" s="31"/>
      <c r="G25" s="9"/>
      <c r="H25" s="82"/>
      <c r="I25" s="78"/>
      <c r="J25" s="78"/>
      <c r="K25" s="78"/>
      <c r="L25" s="78"/>
      <c r="M25" s="78"/>
      <c r="N25" s="78"/>
      <c r="O25" s="82"/>
      <c r="P25" s="82"/>
      <c r="Q25" s="82"/>
      <c r="R25" s="82"/>
    </row>
    <row r="26" spans="2:18" s="83" customFormat="1" ht="16" customHeight="1" x14ac:dyDescent="0.35">
      <c r="B26" s="13"/>
      <c r="C26" s="32" t="s">
        <v>34</v>
      </c>
      <c r="D26" s="33" t="str">
        <f>IF($E$12="","",$E$12/5)</f>
        <v/>
      </c>
      <c r="E26" s="2"/>
      <c r="F26" s="34" t="str">
        <f>IF($E$14="Monthly",K7,L7)</f>
        <v/>
      </c>
      <c r="G26" s="24"/>
      <c r="H26" s="82"/>
      <c r="I26" s="78"/>
      <c r="J26" s="79"/>
      <c r="K26" s="81"/>
      <c r="L26" s="81"/>
      <c r="M26" s="78"/>
      <c r="N26" s="78"/>
      <c r="O26" s="82"/>
      <c r="P26" s="82"/>
      <c r="Q26" s="82"/>
      <c r="R26" s="82"/>
    </row>
    <row r="27" spans="2:18" s="83" customFormat="1" ht="5.15" customHeight="1" x14ac:dyDescent="0.35">
      <c r="B27" s="13"/>
      <c r="C27" s="29"/>
      <c r="D27" s="30"/>
      <c r="E27" s="30"/>
      <c r="F27" s="31"/>
      <c r="G27" s="9"/>
      <c r="H27" s="82"/>
      <c r="I27" s="78"/>
      <c r="J27" s="78"/>
      <c r="K27" s="78"/>
      <c r="L27" s="78"/>
      <c r="M27" s="78"/>
      <c r="N27" s="78"/>
      <c r="O27" s="82"/>
      <c r="P27" s="82"/>
      <c r="Q27" s="82"/>
      <c r="R27" s="82"/>
    </row>
    <row r="28" spans="2:18" s="83" customFormat="1" ht="16" customHeight="1" x14ac:dyDescent="0.35">
      <c r="B28" s="13"/>
      <c r="C28" s="32" t="s">
        <v>35</v>
      </c>
      <c r="D28" s="33" t="str">
        <f>IF($E$12="","",$E$12/5)</f>
        <v/>
      </c>
      <c r="E28" s="2"/>
      <c r="F28" s="34" t="str">
        <f>IF($E$14="Monthly",K8,L8)</f>
        <v/>
      </c>
      <c r="G28" s="24"/>
      <c r="H28" s="82"/>
      <c r="I28" s="78"/>
      <c r="J28" s="79"/>
      <c r="K28" s="81"/>
      <c r="L28" s="81"/>
      <c r="M28" s="78"/>
      <c r="N28" s="78"/>
      <c r="O28" s="82"/>
      <c r="P28" s="82"/>
      <c r="Q28" s="82"/>
      <c r="R28" s="82"/>
    </row>
    <row r="29" spans="2:18" s="83" customFormat="1" ht="5.15" customHeight="1" x14ac:dyDescent="0.35">
      <c r="B29" s="13"/>
      <c r="C29" s="29"/>
      <c r="D29" s="30"/>
      <c r="E29" s="30"/>
      <c r="F29" s="31"/>
      <c r="G29" s="9"/>
      <c r="H29" s="82"/>
      <c r="I29" s="78"/>
      <c r="J29" s="78"/>
      <c r="K29" s="78"/>
      <c r="L29" s="78"/>
      <c r="M29" s="78"/>
      <c r="N29" s="78"/>
      <c r="O29" s="82"/>
      <c r="P29" s="82"/>
      <c r="Q29" s="82"/>
      <c r="R29" s="82"/>
    </row>
    <row r="30" spans="2:18" s="83" customFormat="1" ht="16" customHeight="1" x14ac:dyDescent="0.35">
      <c r="B30" s="13"/>
      <c r="C30" s="35" t="s">
        <v>7</v>
      </c>
      <c r="D30" s="36" t="str">
        <f>IF($E$12="","",SUM(D19:D28))</f>
        <v/>
      </c>
      <c r="E30" s="37">
        <f>SUM(E20:E28)</f>
        <v>0</v>
      </c>
      <c r="F30" s="38" t="str">
        <f>IF($F$20="","",SUM(F20:F28))</f>
        <v/>
      </c>
      <c r="G30" s="24"/>
      <c r="H30" s="82"/>
      <c r="I30" s="78"/>
      <c r="J30" s="79"/>
      <c r="K30" s="81"/>
      <c r="L30" s="81"/>
      <c r="M30" s="78"/>
      <c r="N30" s="78"/>
      <c r="O30" s="82"/>
      <c r="P30" s="82"/>
      <c r="Q30" s="82"/>
      <c r="R30" s="82"/>
    </row>
    <row r="31" spans="2:18" s="83" customFormat="1" ht="5.15" customHeight="1" x14ac:dyDescent="0.35">
      <c r="B31" s="13"/>
      <c r="C31" s="39"/>
      <c r="D31" s="40"/>
      <c r="E31" s="40"/>
      <c r="F31" s="41"/>
      <c r="G31" s="9"/>
      <c r="H31" s="82"/>
      <c r="I31" s="78"/>
      <c r="J31" s="78"/>
      <c r="K31" s="78"/>
      <c r="L31" s="78"/>
      <c r="M31" s="78"/>
      <c r="N31" s="78"/>
      <c r="O31" s="82"/>
      <c r="P31" s="82"/>
      <c r="Q31" s="82"/>
      <c r="R31" s="82"/>
    </row>
    <row r="32" spans="2:18" s="83" customFormat="1" ht="20.149999999999999" customHeight="1" x14ac:dyDescent="0.35">
      <c r="B32" s="13"/>
      <c r="C32" s="23"/>
      <c r="D32" s="23"/>
      <c r="E32" s="8"/>
      <c r="F32" s="12"/>
      <c r="G32" s="24"/>
      <c r="H32" s="82"/>
      <c r="I32" s="78"/>
      <c r="J32" s="78"/>
      <c r="K32" s="78"/>
      <c r="L32" s="78"/>
      <c r="M32" s="78"/>
      <c r="N32" s="78"/>
      <c r="O32" s="82"/>
      <c r="P32" s="82"/>
      <c r="Q32" s="82"/>
      <c r="R32" s="82"/>
    </row>
    <row r="33" spans="2:18" s="83" customFormat="1" ht="18" customHeight="1" x14ac:dyDescent="0.35">
      <c r="B33" s="13"/>
      <c r="C33" s="42" t="s">
        <v>21</v>
      </c>
      <c r="D33" s="21"/>
      <c r="E33" s="43" t="str">
        <f>IF(E30=0,"",IF(E14="Monthly",(F30/7)/12,F30/7))</f>
        <v/>
      </c>
      <c r="F33" s="44" t="str">
        <f>IF(E33="","",IF(E14="Monthly","per month","per year"))</f>
        <v/>
      </c>
      <c r="G33" s="24"/>
      <c r="H33" s="82"/>
      <c r="I33" s="78"/>
      <c r="J33" s="78"/>
      <c r="K33" s="78"/>
      <c r="L33" s="78"/>
      <c r="M33" s="78"/>
      <c r="N33" s="78"/>
      <c r="O33" s="82"/>
      <c r="P33" s="82"/>
      <c r="Q33" s="82"/>
      <c r="R33" s="82"/>
    </row>
    <row r="34" spans="2:18" s="83" customFormat="1" ht="20.149999999999999" customHeight="1" x14ac:dyDescent="0.35">
      <c r="B34" s="13"/>
      <c r="C34" s="23"/>
      <c r="D34" s="23"/>
      <c r="E34" s="8"/>
      <c r="F34" s="12"/>
      <c r="G34" s="24"/>
      <c r="H34" s="82"/>
      <c r="I34" s="78"/>
      <c r="J34" s="78"/>
      <c r="K34" s="78"/>
      <c r="L34" s="78"/>
      <c r="M34" s="78"/>
      <c r="N34" s="78"/>
      <c r="O34" s="82"/>
      <c r="P34" s="82"/>
      <c r="Q34" s="82"/>
      <c r="R34" s="82"/>
    </row>
    <row r="35" spans="2:18" s="83" customFormat="1" ht="22" customHeight="1" x14ac:dyDescent="0.35">
      <c r="B35" s="13"/>
      <c r="C35" s="96" t="s">
        <v>25</v>
      </c>
      <c r="D35" s="96"/>
      <c r="E35" s="96"/>
      <c r="F35" s="96"/>
      <c r="G35" s="24"/>
      <c r="H35" s="82"/>
      <c r="I35" s="78"/>
      <c r="J35" s="78"/>
      <c r="K35" s="78"/>
      <c r="L35" s="78"/>
      <c r="M35" s="78"/>
      <c r="N35" s="78"/>
      <c r="O35" s="82"/>
      <c r="P35" s="82"/>
      <c r="Q35" s="82"/>
      <c r="R35" s="82"/>
    </row>
    <row r="36" spans="2:18" s="83" customFormat="1" ht="10" customHeight="1" x14ac:dyDescent="0.35">
      <c r="B36" s="13"/>
      <c r="C36" s="23"/>
      <c r="D36" s="23"/>
      <c r="E36" s="8"/>
      <c r="F36" s="12"/>
      <c r="G36" s="9"/>
      <c r="H36" s="82"/>
      <c r="I36" s="78"/>
      <c r="J36" s="78"/>
      <c r="K36" s="78"/>
      <c r="L36" s="78"/>
      <c r="M36" s="78"/>
      <c r="N36" s="78"/>
      <c r="O36" s="82"/>
      <c r="P36" s="82"/>
      <c r="Q36" s="82"/>
      <c r="R36" s="82"/>
    </row>
    <row r="37" spans="2:18" s="83" customFormat="1" ht="34.5" customHeight="1" x14ac:dyDescent="0.35">
      <c r="B37" s="13"/>
      <c r="C37" s="25" t="s">
        <v>28</v>
      </c>
      <c r="D37" s="26" t="s">
        <v>41</v>
      </c>
      <c r="E37" s="26" t="s">
        <v>40</v>
      </c>
      <c r="F37" s="28" t="s">
        <v>29</v>
      </c>
      <c r="G37" s="9"/>
      <c r="H37" s="82"/>
      <c r="I37" s="78"/>
      <c r="J37" s="79"/>
      <c r="K37" s="81"/>
      <c r="L37" s="81"/>
      <c r="M37" s="78"/>
      <c r="N37" s="78"/>
      <c r="O37" s="82"/>
      <c r="P37" s="82"/>
      <c r="Q37" s="82"/>
      <c r="R37" s="82"/>
    </row>
    <row r="38" spans="2:18" s="83" customFormat="1" ht="5.15" customHeight="1" x14ac:dyDescent="0.35">
      <c r="B38" s="13"/>
      <c r="C38" s="29"/>
      <c r="D38" s="30"/>
      <c r="E38" s="30"/>
      <c r="F38" s="31"/>
      <c r="G38" s="9"/>
      <c r="H38" s="82"/>
      <c r="I38" s="78"/>
      <c r="J38" s="78"/>
      <c r="K38" s="78"/>
      <c r="L38" s="78"/>
      <c r="M38" s="78"/>
      <c r="N38" s="78"/>
      <c r="O38" s="82"/>
      <c r="P38" s="82"/>
      <c r="Q38" s="82"/>
      <c r="R38" s="82"/>
    </row>
    <row r="39" spans="2:18" s="83" customFormat="1" ht="16" customHeight="1" x14ac:dyDescent="0.35">
      <c r="B39" s="13"/>
      <c r="C39" s="32">
        <v>1</v>
      </c>
      <c r="D39" s="45" t="str">
        <f>IF($E$12="","",$E$12)</f>
        <v/>
      </c>
      <c r="E39" s="33" t="str">
        <f>IF($E$12="","",SUM(D20:D28))</f>
        <v/>
      </c>
      <c r="F39" s="46" t="str">
        <f>IF($E$14="Monthly",K12,L12)</f>
        <v/>
      </c>
      <c r="G39" s="9"/>
      <c r="H39" s="82"/>
      <c r="I39" s="78"/>
      <c r="J39" s="79"/>
      <c r="K39" s="81"/>
      <c r="L39" s="81"/>
      <c r="M39" s="78"/>
      <c r="N39" s="78"/>
      <c r="O39" s="82"/>
      <c r="P39" s="82"/>
      <c r="Q39" s="82"/>
      <c r="R39" s="82"/>
    </row>
    <row r="40" spans="2:18" s="83" customFormat="1" ht="5.15" customHeight="1" x14ac:dyDescent="0.35">
      <c r="B40" s="13"/>
      <c r="C40" s="29"/>
      <c r="D40" s="30"/>
      <c r="E40" s="30"/>
      <c r="F40" s="31"/>
      <c r="G40" s="9"/>
      <c r="H40" s="82"/>
      <c r="I40" s="78"/>
      <c r="J40" s="78"/>
      <c r="K40" s="78"/>
      <c r="L40" s="78"/>
      <c r="M40" s="78"/>
      <c r="N40" s="78"/>
      <c r="O40" s="82"/>
      <c r="P40" s="82"/>
      <c r="Q40" s="82"/>
      <c r="R40" s="82"/>
    </row>
    <row r="41" spans="2:18" s="83" customFormat="1" ht="16" customHeight="1" x14ac:dyDescent="0.35">
      <c r="B41" s="13"/>
      <c r="C41" s="32">
        <v>2</v>
      </c>
      <c r="D41" s="45" t="str">
        <f>IF($E$12="","",$E$12)</f>
        <v/>
      </c>
      <c r="E41" s="33" t="str">
        <f>IF($E$12="","",SUM(D20:D28))</f>
        <v/>
      </c>
      <c r="F41" s="46" t="str">
        <f>IF($E$14="Monthly",K13,L13)</f>
        <v/>
      </c>
      <c r="G41" s="24"/>
      <c r="H41" s="82"/>
      <c r="I41" s="78"/>
      <c r="J41" s="79"/>
      <c r="K41" s="81"/>
      <c r="L41" s="81"/>
      <c r="M41" s="78"/>
      <c r="N41" s="78"/>
      <c r="O41" s="82"/>
      <c r="P41" s="82"/>
      <c r="Q41" s="82"/>
      <c r="R41" s="82"/>
    </row>
    <row r="42" spans="2:18" s="83" customFormat="1" ht="5.15" customHeight="1" x14ac:dyDescent="0.35">
      <c r="B42" s="13"/>
      <c r="C42" s="29"/>
      <c r="D42" s="30"/>
      <c r="E42" s="30"/>
      <c r="F42" s="31"/>
      <c r="G42" s="9"/>
      <c r="H42" s="82"/>
      <c r="I42" s="78"/>
      <c r="J42" s="78"/>
      <c r="K42" s="78"/>
      <c r="L42" s="78"/>
      <c r="M42" s="78"/>
      <c r="N42" s="78"/>
      <c r="O42" s="82"/>
      <c r="P42" s="82"/>
      <c r="Q42" s="82"/>
      <c r="R42" s="82"/>
    </row>
    <row r="43" spans="2:18" s="83" customFormat="1" ht="16" customHeight="1" x14ac:dyDescent="0.35">
      <c r="B43" s="13"/>
      <c r="C43" s="32">
        <v>3</v>
      </c>
      <c r="D43" s="45" t="str">
        <f>IF($E$12="","",$E$12)</f>
        <v/>
      </c>
      <c r="E43" s="33" t="str">
        <f>IF($E$12="","",SUM(D20:D28))</f>
        <v/>
      </c>
      <c r="F43" s="46" t="str">
        <f>IF($E$14="Monthly",K14,L14)</f>
        <v/>
      </c>
      <c r="G43" s="24"/>
      <c r="H43" s="82"/>
      <c r="I43" s="78"/>
      <c r="J43" s="79"/>
      <c r="K43" s="81"/>
      <c r="L43" s="81"/>
      <c r="M43" s="78"/>
      <c r="N43" s="78"/>
      <c r="O43" s="82"/>
      <c r="P43" s="82"/>
      <c r="Q43" s="82"/>
      <c r="R43" s="82"/>
    </row>
    <row r="44" spans="2:18" s="83" customFormat="1" ht="5.15" customHeight="1" x14ac:dyDescent="0.35">
      <c r="B44" s="13"/>
      <c r="C44" s="29"/>
      <c r="D44" s="30"/>
      <c r="E44" s="30"/>
      <c r="F44" s="31"/>
      <c r="G44" s="9"/>
      <c r="H44" s="82"/>
      <c r="I44" s="78"/>
      <c r="J44" s="78"/>
      <c r="K44" s="78"/>
      <c r="L44" s="78"/>
      <c r="M44" s="78"/>
      <c r="N44" s="78"/>
      <c r="O44" s="82"/>
      <c r="P44" s="82"/>
      <c r="Q44" s="82"/>
      <c r="R44" s="82"/>
    </row>
    <row r="45" spans="2:18" s="83" customFormat="1" ht="16" customHeight="1" x14ac:dyDescent="0.35">
      <c r="B45" s="13"/>
      <c r="C45" s="32">
        <v>4</v>
      </c>
      <c r="D45" s="45" t="str">
        <f>IF($E$12="","",$E$12-($E$12*0.2))</f>
        <v/>
      </c>
      <c r="E45" s="33" t="str">
        <f>IF($E$12="","",SUM(D22:D28))</f>
        <v/>
      </c>
      <c r="F45" s="46" t="str">
        <f>IF($E$14="Monthly",K15,L15)</f>
        <v/>
      </c>
      <c r="G45" s="24"/>
      <c r="H45" s="82"/>
      <c r="I45" s="78"/>
      <c r="J45" s="79"/>
      <c r="K45" s="81"/>
      <c r="L45" s="81"/>
      <c r="M45" s="78"/>
      <c r="N45" s="78"/>
      <c r="O45" s="82"/>
      <c r="P45" s="82"/>
      <c r="Q45" s="82"/>
      <c r="R45" s="82"/>
    </row>
    <row r="46" spans="2:18" s="83" customFormat="1" ht="5.15" customHeight="1" x14ac:dyDescent="0.35">
      <c r="B46" s="13"/>
      <c r="C46" s="29"/>
      <c r="D46" s="30"/>
      <c r="E46" s="30"/>
      <c r="F46" s="31"/>
      <c r="G46" s="9"/>
      <c r="H46" s="82"/>
      <c r="I46" s="78"/>
      <c r="J46" s="78"/>
      <c r="K46" s="78"/>
      <c r="L46" s="78"/>
      <c r="M46" s="78"/>
      <c r="N46" s="78"/>
      <c r="O46" s="82"/>
      <c r="P46" s="82"/>
      <c r="Q46" s="82"/>
      <c r="R46" s="82"/>
    </row>
    <row r="47" spans="2:18" s="83" customFormat="1" ht="16" customHeight="1" x14ac:dyDescent="0.35">
      <c r="B47" s="13"/>
      <c r="C47" s="32">
        <v>5</v>
      </c>
      <c r="D47" s="45" t="str">
        <f>IF($E$12="","",$E$12-($E$12*0.4))</f>
        <v/>
      </c>
      <c r="E47" s="33" t="str">
        <f>IF($E$12="","",SUM(D24:D28))</f>
        <v/>
      </c>
      <c r="F47" s="46" t="str">
        <f>IF($E$14="Monthly",K16,L16)</f>
        <v/>
      </c>
      <c r="G47" s="24"/>
      <c r="H47" s="82"/>
      <c r="I47" s="78"/>
      <c r="J47" s="79"/>
      <c r="K47" s="81"/>
      <c r="L47" s="81"/>
      <c r="M47" s="78"/>
      <c r="N47" s="78"/>
      <c r="O47" s="82"/>
      <c r="P47" s="82"/>
      <c r="Q47" s="82"/>
      <c r="R47" s="82"/>
    </row>
    <row r="48" spans="2:18" s="83" customFormat="1" ht="5.15" customHeight="1" x14ac:dyDescent="0.35">
      <c r="B48" s="13"/>
      <c r="C48" s="29"/>
      <c r="D48" s="30"/>
      <c r="E48" s="30"/>
      <c r="F48" s="31"/>
      <c r="G48" s="9"/>
      <c r="H48" s="82"/>
      <c r="I48" s="78"/>
      <c r="J48" s="78"/>
      <c r="K48" s="78"/>
      <c r="L48" s="78"/>
      <c r="M48" s="78"/>
      <c r="N48" s="78"/>
      <c r="O48" s="82"/>
      <c r="P48" s="82"/>
      <c r="Q48" s="82"/>
      <c r="R48" s="82"/>
    </row>
    <row r="49" spans="1:18" s="83" customFormat="1" ht="16" customHeight="1" x14ac:dyDescent="0.35">
      <c r="B49" s="13"/>
      <c r="C49" s="32">
        <v>6</v>
      </c>
      <c r="D49" s="45" t="str">
        <f>IF($E$12="","",$E$12-($E$12*0.6))</f>
        <v/>
      </c>
      <c r="E49" s="33" t="str">
        <f>IF($E$12="","",SUM(D26:D28))</f>
        <v/>
      </c>
      <c r="F49" s="46" t="str">
        <f>IF($E$14="Monthly",K17,L17)</f>
        <v/>
      </c>
      <c r="G49" s="24"/>
      <c r="H49" s="82"/>
      <c r="I49" s="78"/>
      <c r="J49" s="79"/>
      <c r="K49" s="81"/>
      <c r="L49" s="81"/>
      <c r="M49" s="78"/>
      <c r="N49" s="78"/>
      <c r="O49" s="82"/>
      <c r="P49" s="82"/>
      <c r="Q49" s="82"/>
      <c r="R49" s="82"/>
    </row>
    <row r="50" spans="1:18" s="83" customFormat="1" ht="5.15" customHeight="1" x14ac:dyDescent="0.35">
      <c r="B50" s="13"/>
      <c r="C50" s="29"/>
      <c r="D50" s="30"/>
      <c r="E50" s="30"/>
      <c r="F50" s="31"/>
      <c r="G50" s="9"/>
      <c r="H50" s="82"/>
      <c r="I50" s="78"/>
      <c r="J50" s="78"/>
      <c r="K50" s="78"/>
      <c r="L50" s="78"/>
      <c r="M50" s="78"/>
      <c r="N50" s="78"/>
      <c r="O50" s="82"/>
      <c r="P50" s="82"/>
      <c r="Q50" s="82"/>
      <c r="R50" s="82"/>
    </row>
    <row r="51" spans="1:18" s="83" customFormat="1" ht="16" customHeight="1" x14ac:dyDescent="0.35">
      <c r="B51" s="13"/>
      <c r="C51" s="32">
        <v>7</v>
      </c>
      <c r="D51" s="45" t="str">
        <f>IF($E$12="","",$E$12-($E$12*0.8))</f>
        <v/>
      </c>
      <c r="E51" s="33" t="str">
        <f>IF($E$12="","",SUM(D28))</f>
        <v/>
      </c>
      <c r="F51" s="46" t="str">
        <f>IF($E$14="Monthly",K18,L18)</f>
        <v/>
      </c>
      <c r="G51" s="24"/>
      <c r="H51" s="82"/>
      <c r="I51" s="78"/>
      <c r="J51" s="79"/>
      <c r="K51" s="81"/>
      <c r="L51" s="81"/>
      <c r="M51" s="78"/>
      <c r="N51" s="78"/>
      <c r="O51" s="82"/>
      <c r="P51" s="82"/>
      <c r="Q51" s="82"/>
      <c r="R51" s="82"/>
    </row>
    <row r="52" spans="1:18" s="83" customFormat="1" ht="5.15" customHeight="1" x14ac:dyDescent="0.35">
      <c r="B52" s="13"/>
      <c r="C52" s="29"/>
      <c r="D52" s="30"/>
      <c r="E52" s="30"/>
      <c r="F52" s="31"/>
      <c r="G52" s="9"/>
      <c r="H52" s="82"/>
      <c r="I52" s="78"/>
      <c r="J52" s="78"/>
      <c r="K52" s="78"/>
      <c r="L52" s="78"/>
      <c r="M52" s="78"/>
      <c r="N52" s="78"/>
      <c r="O52" s="82"/>
      <c r="P52" s="82"/>
      <c r="Q52" s="82"/>
      <c r="R52" s="82"/>
    </row>
    <row r="53" spans="1:18" s="83" customFormat="1" ht="16" customHeight="1" x14ac:dyDescent="0.35">
      <c r="B53" s="13"/>
      <c r="C53" s="35" t="s">
        <v>7</v>
      </c>
      <c r="D53" s="36"/>
      <c r="E53" s="37"/>
      <c r="F53" s="38">
        <f>IF($F$18="","",SUM(F39:F51))</f>
        <v>0</v>
      </c>
      <c r="G53" s="24"/>
      <c r="H53" s="82"/>
      <c r="I53" s="78"/>
      <c r="J53" s="79"/>
      <c r="K53" s="81"/>
      <c r="L53" s="81"/>
      <c r="M53" s="78"/>
      <c r="N53" s="78"/>
      <c r="O53" s="82"/>
      <c r="P53" s="82"/>
      <c r="Q53" s="82"/>
      <c r="R53" s="82"/>
    </row>
    <row r="54" spans="1:18" s="83" customFormat="1" ht="5.15" customHeight="1" x14ac:dyDescent="0.35">
      <c r="B54" s="13"/>
      <c r="C54" s="39"/>
      <c r="D54" s="40"/>
      <c r="E54" s="40"/>
      <c r="F54" s="41"/>
      <c r="G54" s="9"/>
      <c r="H54" s="82"/>
      <c r="I54" s="78"/>
      <c r="J54" s="78"/>
      <c r="K54" s="78"/>
      <c r="L54" s="78"/>
      <c r="M54" s="78"/>
      <c r="N54" s="78"/>
      <c r="O54" s="82"/>
      <c r="P54" s="82"/>
      <c r="Q54" s="82"/>
      <c r="R54" s="82"/>
    </row>
    <row r="55" spans="1:18" s="83" customFormat="1" ht="20.149999999999999" customHeight="1" x14ac:dyDescent="0.35">
      <c r="B55" s="13"/>
      <c r="C55" s="23"/>
      <c r="D55" s="23"/>
      <c r="E55" s="8"/>
      <c r="F55" s="12"/>
      <c r="G55" s="24"/>
      <c r="H55" s="82"/>
      <c r="I55" s="78"/>
      <c r="J55" s="78"/>
      <c r="K55" s="78"/>
      <c r="L55" s="78"/>
      <c r="M55" s="78"/>
      <c r="N55" s="78"/>
      <c r="O55" s="82"/>
      <c r="P55" s="82"/>
      <c r="Q55" s="82"/>
      <c r="R55" s="82"/>
    </row>
    <row r="56" spans="1:18" s="83" customFormat="1" ht="18" customHeight="1" x14ac:dyDescent="0.35">
      <c r="B56" s="13"/>
      <c r="C56" s="42" t="s">
        <v>26</v>
      </c>
      <c r="D56" s="21"/>
      <c r="E56" s="47"/>
      <c r="F56" s="48" t="str">
        <f>IF(F30="","",F30/E12)</f>
        <v/>
      </c>
      <c r="G56" s="24"/>
      <c r="H56" s="82"/>
      <c r="I56" s="78"/>
      <c r="J56" s="78"/>
      <c r="K56" s="78"/>
      <c r="L56" s="78"/>
      <c r="M56" s="78"/>
      <c r="N56" s="78"/>
      <c r="O56" s="82"/>
      <c r="P56" s="82"/>
      <c r="Q56" s="82"/>
      <c r="R56" s="82"/>
    </row>
    <row r="57" spans="1:18" s="83" customFormat="1" ht="12" customHeight="1" x14ac:dyDescent="0.35">
      <c r="B57" s="13"/>
      <c r="C57" s="11"/>
      <c r="D57" s="11"/>
      <c r="E57" s="8"/>
      <c r="F57" s="8"/>
      <c r="G57" s="9"/>
      <c r="H57" s="82"/>
      <c r="I57" s="78"/>
      <c r="J57" s="78"/>
      <c r="K57" s="78"/>
      <c r="L57" s="78"/>
      <c r="M57" s="78"/>
      <c r="N57" s="78"/>
      <c r="O57" s="82"/>
      <c r="P57" s="82"/>
      <c r="Q57" s="82"/>
      <c r="R57" s="82"/>
    </row>
    <row r="58" spans="1:18" ht="15" customHeight="1" x14ac:dyDescent="0.35">
      <c r="A58" s="76"/>
      <c r="B58" s="13"/>
      <c r="C58" s="92" t="s">
        <v>19</v>
      </c>
      <c r="D58" s="92"/>
      <c r="E58" s="92"/>
      <c r="F58" s="92"/>
      <c r="G58" s="49"/>
      <c r="H58" s="77"/>
      <c r="O58" s="53"/>
      <c r="P58" s="53"/>
      <c r="Q58" s="53"/>
      <c r="R58" s="53"/>
    </row>
    <row r="59" spans="1:18" ht="15" customHeight="1" x14ac:dyDescent="0.35">
      <c r="A59" s="76"/>
      <c r="B59" s="13"/>
      <c r="C59" s="92"/>
      <c r="D59" s="92"/>
      <c r="E59" s="92"/>
      <c r="F59" s="92"/>
      <c r="G59" s="49"/>
      <c r="H59" s="77"/>
      <c r="O59" s="53"/>
      <c r="P59" s="53"/>
      <c r="Q59" s="53"/>
      <c r="R59" s="53"/>
    </row>
    <row r="60" spans="1:18" ht="15" customHeight="1" x14ac:dyDescent="0.35">
      <c r="A60" s="76"/>
      <c r="B60" s="13"/>
      <c r="C60" s="92"/>
      <c r="D60" s="92"/>
      <c r="E60" s="92"/>
      <c r="F60" s="92"/>
      <c r="G60" s="49"/>
      <c r="H60" s="77"/>
      <c r="O60" s="53"/>
      <c r="P60" s="53"/>
      <c r="Q60" s="53"/>
      <c r="R60" s="53"/>
    </row>
    <row r="61" spans="1:18" ht="15" customHeight="1" x14ac:dyDescent="0.35">
      <c r="A61" s="76"/>
      <c r="B61" s="13"/>
      <c r="C61" s="92"/>
      <c r="D61" s="92"/>
      <c r="E61" s="92"/>
      <c r="F61" s="92"/>
      <c r="G61" s="49"/>
      <c r="H61" s="77"/>
      <c r="O61" s="53"/>
      <c r="P61" s="53"/>
      <c r="Q61" s="53"/>
      <c r="R61" s="53"/>
    </row>
    <row r="62" spans="1:18" x14ac:dyDescent="0.35">
      <c r="A62" s="76"/>
      <c r="B62" s="13"/>
      <c r="C62" s="92"/>
      <c r="D62" s="92"/>
      <c r="E62" s="92"/>
      <c r="F62" s="92"/>
      <c r="G62" s="49"/>
      <c r="H62" s="77"/>
      <c r="O62" s="53"/>
      <c r="P62" s="53"/>
      <c r="Q62" s="53"/>
      <c r="R62" s="53"/>
    </row>
    <row r="63" spans="1:18" ht="9.75" customHeight="1" thickBot="1" x14ac:dyDescent="0.4">
      <c r="A63" s="76"/>
      <c r="B63" s="50"/>
      <c r="C63" s="51"/>
      <c r="D63" s="51"/>
      <c r="E63" s="51"/>
      <c r="F63" s="51"/>
      <c r="G63" s="52"/>
      <c r="H63" s="77"/>
      <c r="O63" s="53"/>
      <c r="P63" s="53"/>
      <c r="Q63" s="53"/>
      <c r="R63" s="53"/>
    </row>
    <row r="64" spans="1:18" x14ac:dyDescent="0.35">
      <c r="A64" s="76"/>
      <c r="B64" s="76"/>
      <c r="C64" s="76"/>
      <c r="D64" s="76"/>
      <c r="H64" s="77"/>
      <c r="O64" s="53"/>
      <c r="P64" s="53"/>
      <c r="Q64" s="53"/>
      <c r="R64" s="53"/>
    </row>
    <row r="65" spans="1:18" x14ac:dyDescent="0.35">
      <c r="A65" s="76"/>
      <c r="B65" s="76"/>
      <c r="C65" s="76"/>
      <c r="D65" s="76"/>
      <c r="H65" s="53"/>
      <c r="O65" s="53"/>
      <c r="P65" s="53"/>
      <c r="Q65" s="53"/>
      <c r="R65" s="53"/>
    </row>
    <row r="66" spans="1:18" x14ac:dyDescent="0.35">
      <c r="A66" s="76"/>
      <c r="B66" s="76"/>
      <c r="C66" s="76"/>
      <c r="D66" s="76"/>
      <c r="H66" s="53"/>
      <c r="O66" s="53"/>
      <c r="P66" s="53"/>
      <c r="Q66" s="53"/>
      <c r="R66" s="53"/>
    </row>
    <row r="67" spans="1:18" x14ac:dyDescent="0.35">
      <c r="A67" s="76"/>
      <c r="B67" s="76"/>
      <c r="C67" s="76"/>
      <c r="D67" s="76"/>
      <c r="H67" s="53"/>
      <c r="O67" s="53"/>
      <c r="P67" s="53"/>
      <c r="Q67" s="53"/>
      <c r="R67" s="53"/>
    </row>
    <row r="68" spans="1:18" x14ac:dyDescent="0.35">
      <c r="A68" s="76"/>
      <c r="B68" s="76"/>
      <c r="C68" s="76"/>
      <c r="D68" s="76"/>
      <c r="H68" s="53"/>
      <c r="O68" s="53"/>
      <c r="P68" s="53"/>
      <c r="Q68" s="53"/>
      <c r="R68" s="53"/>
    </row>
    <row r="69" spans="1:18" x14ac:dyDescent="0.35">
      <c r="A69" s="76"/>
      <c r="B69" s="76"/>
      <c r="C69" s="76"/>
      <c r="D69" s="76"/>
      <c r="H69" s="53"/>
      <c r="O69" s="53"/>
      <c r="P69" s="53"/>
      <c r="Q69" s="53"/>
      <c r="R69" s="53"/>
    </row>
    <row r="70" spans="1:18" x14ac:dyDescent="0.35">
      <c r="A70" s="76"/>
      <c r="B70" s="76"/>
      <c r="C70" s="76"/>
      <c r="D70" s="76"/>
      <c r="H70" s="53"/>
      <c r="O70" s="53"/>
      <c r="P70" s="53"/>
      <c r="Q70" s="53"/>
      <c r="R70" s="53"/>
    </row>
    <row r="71" spans="1:18" x14ac:dyDescent="0.35">
      <c r="A71" s="76"/>
      <c r="B71" s="76"/>
      <c r="C71" s="76"/>
      <c r="D71" s="76"/>
      <c r="H71" s="53"/>
      <c r="O71" s="53"/>
      <c r="P71" s="53"/>
      <c r="Q71" s="53"/>
      <c r="R71" s="53"/>
    </row>
    <row r="72" spans="1:18" x14ac:dyDescent="0.35">
      <c r="A72" s="76"/>
      <c r="B72" s="76"/>
      <c r="C72" s="76"/>
      <c r="D72" s="76"/>
      <c r="H72" s="53"/>
      <c r="O72" s="53"/>
      <c r="P72" s="53"/>
      <c r="Q72" s="53"/>
      <c r="R72" s="53"/>
    </row>
    <row r="73" spans="1:18" x14ac:dyDescent="0.35">
      <c r="A73" s="76"/>
      <c r="B73" s="76"/>
      <c r="C73" s="76"/>
      <c r="D73" s="76"/>
      <c r="H73" s="53"/>
      <c r="O73" s="53"/>
      <c r="P73" s="53"/>
      <c r="Q73" s="53"/>
      <c r="R73" s="53"/>
    </row>
    <row r="74" spans="1:18" x14ac:dyDescent="0.35">
      <c r="A74" s="76"/>
      <c r="B74" s="76"/>
      <c r="C74" s="76"/>
      <c r="D74" s="76"/>
      <c r="H74" s="53"/>
      <c r="O74" s="53"/>
      <c r="P74" s="53"/>
      <c r="Q74" s="53"/>
      <c r="R74" s="53"/>
    </row>
    <row r="75" spans="1:18" x14ac:dyDescent="0.35">
      <c r="A75" s="76"/>
      <c r="B75" s="76"/>
      <c r="C75" s="76"/>
      <c r="D75" s="76"/>
      <c r="H75" s="53"/>
      <c r="O75" s="53"/>
      <c r="P75" s="53"/>
      <c r="Q75" s="53"/>
      <c r="R75" s="53"/>
    </row>
    <row r="76" spans="1:18" x14ac:dyDescent="0.35">
      <c r="A76" s="76"/>
      <c r="B76" s="76"/>
      <c r="C76" s="76"/>
      <c r="D76" s="76"/>
      <c r="H76" s="53"/>
      <c r="O76" s="53"/>
      <c r="P76" s="53"/>
      <c r="Q76" s="53"/>
      <c r="R76" s="53"/>
    </row>
    <row r="77" spans="1:18" x14ac:dyDescent="0.35">
      <c r="A77" s="76"/>
      <c r="B77" s="76"/>
      <c r="C77" s="76"/>
      <c r="D77" s="76"/>
      <c r="H77" s="53"/>
      <c r="O77" s="53"/>
      <c r="P77" s="53"/>
      <c r="Q77" s="53"/>
      <c r="R77" s="53"/>
    </row>
    <row r="78" spans="1:18" x14ac:dyDescent="0.35">
      <c r="A78" s="76"/>
      <c r="B78" s="76"/>
      <c r="C78" s="76"/>
      <c r="D78" s="76"/>
      <c r="H78" s="53"/>
      <c r="O78" s="53"/>
      <c r="P78" s="53"/>
      <c r="Q78" s="53"/>
      <c r="R78" s="53"/>
    </row>
    <row r="79" spans="1:18" x14ac:dyDescent="0.35">
      <c r="A79" s="76"/>
      <c r="B79" s="76"/>
      <c r="C79" s="76"/>
      <c r="D79" s="76"/>
      <c r="H79" s="53"/>
      <c r="O79" s="53"/>
      <c r="P79" s="53"/>
      <c r="Q79" s="53"/>
      <c r="R79" s="53"/>
    </row>
    <row r="80" spans="1:18" x14ac:dyDescent="0.35">
      <c r="A80" s="76"/>
      <c r="B80" s="76"/>
      <c r="C80" s="76"/>
      <c r="D80" s="76"/>
      <c r="H80" s="53"/>
      <c r="O80" s="53"/>
      <c r="P80" s="53"/>
      <c r="Q80" s="53"/>
      <c r="R80" s="53"/>
    </row>
    <row r="81" spans="1:18" x14ac:dyDescent="0.35">
      <c r="A81" s="76"/>
      <c r="B81" s="76"/>
      <c r="C81" s="76"/>
      <c r="D81" s="76"/>
      <c r="H81" s="53"/>
      <c r="O81" s="53"/>
      <c r="P81" s="53"/>
      <c r="Q81" s="53"/>
      <c r="R81" s="53"/>
    </row>
    <row r="82" spans="1:18" x14ac:dyDescent="0.35">
      <c r="A82" s="76"/>
      <c r="B82" s="76"/>
      <c r="C82" s="76"/>
      <c r="D82" s="76"/>
      <c r="H82" s="53"/>
      <c r="O82" s="53"/>
      <c r="P82" s="53"/>
      <c r="Q82" s="53"/>
      <c r="R82" s="53"/>
    </row>
    <row r="83" spans="1:18" x14ac:dyDescent="0.35">
      <c r="A83" s="76"/>
      <c r="B83" s="76"/>
      <c r="C83" s="76"/>
      <c r="D83" s="76"/>
      <c r="H83" s="53"/>
      <c r="O83" s="53"/>
      <c r="P83" s="53"/>
      <c r="Q83" s="53"/>
      <c r="R83" s="53"/>
    </row>
    <row r="84" spans="1:18" x14ac:dyDescent="0.35">
      <c r="A84" s="76"/>
      <c r="B84" s="76"/>
      <c r="C84" s="76"/>
      <c r="D84" s="76"/>
      <c r="H84" s="53"/>
      <c r="O84" s="53"/>
      <c r="P84" s="53"/>
      <c r="Q84" s="53"/>
      <c r="R84" s="53"/>
    </row>
    <row r="85" spans="1:18" x14ac:dyDescent="0.35">
      <c r="A85" s="76"/>
      <c r="B85" s="76"/>
      <c r="C85" s="76"/>
      <c r="D85" s="76"/>
      <c r="H85" s="53"/>
      <c r="O85" s="53"/>
      <c r="P85" s="53"/>
      <c r="Q85" s="53"/>
      <c r="R85" s="53"/>
    </row>
    <row r="86" spans="1:18" x14ac:dyDescent="0.35">
      <c r="A86" s="76"/>
      <c r="B86" s="76"/>
      <c r="C86" s="76"/>
      <c r="D86" s="76"/>
      <c r="H86" s="53"/>
      <c r="O86" s="53"/>
      <c r="P86" s="53"/>
      <c r="Q86" s="53"/>
      <c r="R86" s="53"/>
    </row>
    <row r="87" spans="1:18" x14ac:dyDescent="0.35">
      <c r="A87" s="76"/>
      <c r="B87" s="76"/>
      <c r="C87" s="76"/>
      <c r="D87" s="76"/>
      <c r="H87" s="53"/>
      <c r="O87" s="53"/>
      <c r="P87" s="53"/>
      <c r="Q87" s="53"/>
      <c r="R87" s="53"/>
    </row>
    <row r="88" spans="1:18" x14ac:dyDescent="0.35">
      <c r="A88" s="76"/>
      <c r="B88" s="76"/>
      <c r="C88" s="76"/>
      <c r="D88" s="76"/>
      <c r="H88" s="53"/>
      <c r="O88" s="53"/>
      <c r="P88" s="53"/>
      <c r="Q88" s="53"/>
      <c r="R88" s="53"/>
    </row>
    <row r="89" spans="1:18" x14ac:dyDescent="0.35">
      <c r="A89" s="76"/>
      <c r="B89" s="76"/>
      <c r="C89" s="76"/>
      <c r="D89" s="76"/>
      <c r="H89" s="53"/>
      <c r="O89" s="53"/>
      <c r="P89" s="53"/>
      <c r="Q89" s="53"/>
      <c r="R89" s="53"/>
    </row>
    <row r="90" spans="1:18" x14ac:dyDescent="0.35">
      <c r="A90" s="76"/>
      <c r="B90" s="76"/>
      <c r="C90" s="76"/>
      <c r="D90" s="76"/>
      <c r="H90" s="53"/>
      <c r="O90" s="53"/>
      <c r="P90" s="53"/>
      <c r="Q90" s="53"/>
      <c r="R90" s="53"/>
    </row>
    <row r="91" spans="1:18" x14ac:dyDescent="0.35">
      <c r="A91" s="76"/>
      <c r="B91" s="76"/>
      <c r="C91" s="76"/>
      <c r="D91" s="76"/>
      <c r="H91" s="53"/>
      <c r="O91" s="53"/>
      <c r="P91" s="53"/>
      <c r="Q91" s="53"/>
      <c r="R91" s="53"/>
    </row>
    <row r="92" spans="1:18" x14ac:dyDescent="0.35">
      <c r="A92" s="76"/>
      <c r="B92" s="76"/>
      <c r="C92" s="76"/>
      <c r="D92" s="76"/>
      <c r="H92" s="53"/>
      <c r="O92" s="53"/>
      <c r="P92" s="53"/>
      <c r="Q92" s="53"/>
      <c r="R92" s="53"/>
    </row>
    <row r="93" spans="1:18" x14ac:dyDescent="0.35">
      <c r="A93" s="76"/>
      <c r="B93" s="76"/>
      <c r="C93" s="76"/>
      <c r="D93" s="76"/>
      <c r="H93" s="53"/>
      <c r="O93" s="53"/>
      <c r="P93" s="53"/>
      <c r="Q93" s="53"/>
      <c r="R93" s="53"/>
    </row>
    <row r="94" spans="1:18" x14ac:dyDescent="0.35">
      <c r="A94" s="76"/>
      <c r="B94" s="76"/>
      <c r="C94" s="76"/>
      <c r="D94" s="76"/>
      <c r="H94" s="53"/>
      <c r="O94" s="53"/>
      <c r="P94" s="53"/>
      <c r="Q94" s="53"/>
      <c r="R94" s="53"/>
    </row>
    <row r="95" spans="1:18" x14ac:dyDescent="0.35">
      <c r="A95" s="76"/>
      <c r="B95" s="76"/>
      <c r="C95" s="76"/>
      <c r="D95" s="76"/>
      <c r="H95" s="53"/>
      <c r="O95" s="53"/>
      <c r="P95" s="53"/>
      <c r="Q95" s="53"/>
      <c r="R95" s="53"/>
    </row>
    <row r="96" spans="1:18" x14ac:dyDescent="0.35">
      <c r="A96" s="76"/>
      <c r="B96" s="76"/>
      <c r="C96" s="76"/>
      <c r="D96" s="76"/>
      <c r="H96" s="53"/>
      <c r="O96" s="53"/>
      <c r="P96" s="53"/>
      <c r="Q96" s="53"/>
      <c r="R96" s="53"/>
    </row>
    <row r="97" spans="1:18" x14ac:dyDescent="0.35">
      <c r="A97" s="76"/>
      <c r="B97" s="76"/>
      <c r="C97" s="76"/>
      <c r="D97" s="76"/>
      <c r="H97" s="53"/>
      <c r="O97" s="53"/>
      <c r="P97" s="53"/>
      <c r="Q97" s="53"/>
      <c r="R97" s="53"/>
    </row>
    <row r="98" spans="1:18" x14ac:dyDescent="0.35">
      <c r="A98" s="76"/>
      <c r="B98" s="76"/>
      <c r="C98" s="76"/>
      <c r="D98" s="76"/>
      <c r="H98" s="53"/>
      <c r="O98" s="53"/>
      <c r="P98" s="53"/>
      <c r="Q98" s="53"/>
      <c r="R98" s="53"/>
    </row>
    <row r="99" spans="1:18" x14ac:dyDescent="0.35">
      <c r="A99" s="76"/>
      <c r="B99" s="76"/>
      <c r="C99" s="76"/>
      <c r="D99" s="76"/>
      <c r="H99" s="53"/>
      <c r="O99" s="53"/>
      <c r="P99" s="53"/>
      <c r="Q99" s="53"/>
      <c r="R99" s="53"/>
    </row>
    <row r="100" spans="1:18" x14ac:dyDescent="0.35">
      <c r="A100" s="76"/>
      <c r="B100" s="76"/>
      <c r="C100" s="76"/>
      <c r="D100" s="76"/>
      <c r="H100" s="53"/>
      <c r="O100" s="53"/>
      <c r="P100" s="53"/>
      <c r="Q100" s="53"/>
      <c r="R100" s="53"/>
    </row>
    <row r="101" spans="1:18" x14ac:dyDescent="0.35">
      <c r="A101" s="76"/>
      <c r="B101" s="76"/>
      <c r="C101" s="76"/>
      <c r="D101" s="76"/>
      <c r="H101" s="53"/>
      <c r="O101" s="53"/>
      <c r="P101" s="53"/>
      <c r="Q101" s="53"/>
      <c r="R101" s="53"/>
    </row>
    <row r="102" spans="1:18" x14ac:dyDescent="0.35">
      <c r="A102" s="76"/>
      <c r="B102" s="76"/>
      <c r="C102" s="76"/>
      <c r="D102" s="76"/>
      <c r="H102" s="53"/>
      <c r="O102" s="53"/>
      <c r="P102" s="53"/>
      <c r="Q102" s="53"/>
      <c r="R102" s="53"/>
    </row>
    <row r="103" spans="1:18" x14ac:dyDescent="0.35">
      <c r="A103" s="76"/>
      <c r="B103" s="76"/>
      <c r="C103" s="76"/>
      <c r="D103" s="76"/>
      <c r="H103" s="53"/>
      <c r="O103" s="53"/>
      <c r="P103" s="53"/>
      <c r="Q103" s="53"/>
      <c r="R103" s="53"/>
    </row>
    <row r="104" spans="1:18" x14ac:dyDescent="0.35">
      <c r="A104" s="76"/>
      <c r="B104" s="76"/>
      <c r="C104" s="76"/>
      <c r="D104" s="76"/>
      <c r="H104" s="53"/>
      <c r="O104" s="53"/>
      <c r="P104" s="53"/>
      <c r="Q104" s="53"/>
      <c r="R104" s="53"/>
    </row>
    <row r="105" spans="1:18" x14ac:dyDescent="0.35">
      <c r="A105" s="76"/>
      <c r="B105" s="76"/>
      <c r="C105" s="76"/>
      <c r="D105" s="76"/>
      <c r="H105" s="53"/>
      <c r="O105" s="53"/>
      <c r="P105" s="53"/>
      <c r="Q105" s="53"/>
      <c r="R105" s="53"/>
    </row>
    <row r="106" spans="1:18" x14ac:dyDescent="0.35">
      <c r="A106" s="76"/>
      <c r="B106" s="76"/>
      <c r="C106" s="76"/>
      <c r="D106" s="76"/>
      <c r="H106" s="53"/>
      <c r="O106" s="53"/>
      <c r="P106" s="53"/>
      <c r="Q106" s="53"/>
      <c r="R106" s="53"/>
    </row>
    <row r="107" spans="1:18" x14ac:dyDescent="0.35">
      <c r="A107" s="76"/>
      <c r="B107" s="76"/>
      <c r="C107" s="76"/>
      <c r="D107" s="76"/>
      <c r="H107" s="53"/>
      <c r="O107" s="53"/>
      <c r="P107" s="53"/>
      <c r="Q107" s="53"/>
      <c r="R107" s="53"/>
    </row>
  </sheetData>
  <sheetProtection algorithmName="SHA-512" hashValue="cj8Biem2Jv+1DUlkWcTAHtjVi2cW3F7Bu4bUsDOrXOxA+TKUMem1jRXF6AOlVsEaPuXXx4yIkNidUIekHA2cXw==" saltValue="9+DeZii9my91OCCn/JIqTA==" spinCount="100000" sheet="1" objects="1" scenarios="1" selectLockedCells="1"/>
  <mergeCells count="8">
    <mergeCell ref="C58:F62"/>
    <mergeCell ref="J2:L2"/>
    <mergeCell ref="C5:F5"/>
    <mergeCell ref="C10:F10"/>
    <mergeCell ref="J10:L10"/>
    <mergeCell ref="C35:F35"/>
    <mergeCell ref="C16:F16"/>
    <mergeCell ref="F2:G4"/>
  </mergeCells>
  <dataValidations count="1">
    <dataValidation type="list" operator="greaterThanOrEqual" showInputMessage="1" showErrorMessage="1" error="Please select from list" sqref="E14" xr:uid="{D53AE6E2-258B-4768-A5DD-4EBECB2E6D51}">
      <formula1>$I$2:$I$3</formula1>
    </dataValidation>
  </dataValidations>
  <printOptions horizontalCentered="1"/>
  <pageMargins left="0.31496062992125984" right="0.31496062992125984" top="0.55118110236220474" bottom="0.55118110236220474"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DBBED8FE2B5B4A8995C9ADD8B2E822" ma:contentTypeVersion="17" ma:contentTypeDescription="Create a new document." ma:contentTypeScope="" ma:versionID="f9f7ab881f847825887ad244293e4c0f">
  <xsd:schema xmlns:xsd="http://www.w3.org/2001/XMLSchema" xmlns:xs="http://www.w3.org/2001/XMLSchema" xmlns:p="http://schemas.microsoft.com/office/2006/metadata/properties" xmlns:ns2="5a43eba2-5616-4a11-bbfc-2055e390e3d7" xmlns:ns3="c6cc324e-f259-4bf3-88d1-a9f606eaf28f" targetNamespace="http://schemas.microsoft.com/office/2006/metadata/properties" ma:root="true" ma:fieldsID="7a83ef4ff7953176b6e3bb01c4e1206b" ns2:_="" ns3:_="">
    <xsd:import namespace="5a43eba2-5616-4a11-bbfc-2055e390e3d7"/>
    <xsd:import namespace="c6cc324e-f259-4bf3-88d1-a9f606eaf28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43eba2-5616-4a11-bbfc-2055e390e3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578d6fb-034f-4618-ad9b-ef87b0886391"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cc324e-f259-4bf3-88d1-a9f606eaf28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ffc0d61-bcf5-4816-8d67-5967951ac4ee}" ma:internalName="TaxCatchAll" ma:showField="CatchAllData" ma:web="c6cc324e-f259-4bf3-88d1-a9f606eaf2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6cc324e-f259-4bf3-88d1-a9f606eaf28f">
      <UserInfo>
        <DisplayName/>
        <AccountId xsi:nil="true"/>
        <AccountType/>
      </UserInfo>
    </SharedWithUsers>
    <lcf76f155ced4ddcb4097134ff3c332f xmlns="5a43eba2-5616-4a11-bbfc-2055e390e3d7">
      <Terms xmlns="http://schemas.microsoft.com/office/infopath/2007/PartnerControls"/>
    </lcf76f155ced4ddcb4097134ff3c332f>
    <TaxCatchAll xmlns="c6cc324e-f259-4bf3-88d1-a9f606eaf28f" xsi:nil="true"/>
  </documentManagement>
</p:properties>
</file>

<file path=customXml/itemProps1.xml><?xml version="1.0" encoding="utf-8"?>
<ds:datastoreItem xmlns:ds="http://schemas.openxmlformats.org/officeDocument/2006/customXml" ds:itemID="{3ACBCA36-A151-4EBC-B97E-B120B8A1D66C}"/>
</file>

<file path=customXml/itemProps2.xml><?xml version="1.0" encoding="utf-8"?>
<ds:datastoreItem xmlns:ds="http://schemas.openxmlformats.org/officeDocument/2006/customXml" ds:itemID="{326F3186-5A38-43E0-9989-BF4AC521A076}"/>
</file>

<file path=customXml/itemProps3.xml><?xml version="1.0" encoding="utf-8"?>
<ds:datastoreItem xmlns:ds="http://schemas.openxmlformats.org/officeDocument/2006/customXml" ds:itemID="{F6B08EE3-9F9F-442F-BFB7-F774C58612C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Terms of Use</vt:lpstr>
      <vt:lpstr>GIV Calculator</vt:lpstr>
      <vt:lpstr>'GIV Calculator'!Print_Area</vt:lpstr>
      <vt:lpstr>'Terms of Use'!Print_Area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Roberts</dc:creator>
  <cp:lastModifiedBy>Simon Tetlow</cp:lastModifiedBy>
  <cp:lastPrinted>2026-03-09T14:11:02Z</cp:lastPrinted>
  <dcterms:created xsi:type="dcterms:W3CDTF">2025-11-07T14:13:00Z</dcterms:created>
  <dcterms:modified xsi:type="dcterms:W3CDTF">2026-03-13T13:21:32Z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2025-11-07T14:14:59Z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02fd413e-7a5d-467b-8bf7-5919e3239528</vt:lpwstr>
  </property>
  <property fmtid="{D5CDD505-2E9C-101B-9397-08002B2CF9AE}" pid="8" name="MSIP_Label_9a7ed875-cb67-40d7-9ea6-a804b08b1148_ContentBits">
    <vt:lpwstr>0</vt:lpwstr>
  </property>
  <property fmtid="{D5CDD505-2E9C-101B-9397-08002B2CF9AE}" pid="9" name="MSIP_Label_9a7ed875-cb67-40d7-9ea6-a804b08b1148_Tag">
    <vt:lpwstr>10, 0, 1, 1</vt:lpwstr>
  </property>
  <property fmtid="{D5CDD505-2E9C-101B-9397-08002B2CF9AE}" pid="10" name="MediaServiceImageTags">
    <vt:lpwstr/>
  </property>
  <property fmtid="{D5CDD505-2E9C-101B-9397-08002B2CF9AE}" pid="11" name="ContentTypeId">
    <vt:lpwstr>0x0101000FDBBED8FE2B5B4A8995C9ADD8B2E822</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_ExtendedDescription">
    <vt:lpwstr/>
  </property>
  <property fmtid="{D5CDD505-2E9C-101B-9397-08002B2CF9AE}" pid="16" name="TriggerFlowInfo">
    <vt:lpwstr/>
  </property>
</Properties>
</file>